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MC-STUDIO-XPS\Excel 2013\disk\data\Excel4\Case3\"/>
    </mc:Choice>
  </mc:AlternateContent>
  <bookViews>
    <workbookView xWindow="0" yWindow="0" windowWidth="20490" windowHeight="7755"/>
  </bookViews>
  <sheets>
    <sheet name="Documentation" sheetId="7" r:id="rId1"/>
    <sheet name="Overview" sheetId="4" r:id="rId2"/>
    <sheet name="Income Statement" sheetId="1" r:id="rId3"/>
    <sheet name="Balance Sheet" sheetId="2" r:id="rId4"/>
    <sheet name="Cash Flow Statement" sheetId="3" r:id="rId5"/>
    <sheet name="Stock Values" sheetId="5"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C34" i="5"/>
  <c r="G34" i="5" s="1"/>
  <c r="C33" i="5"/>
  <c r="G33" i="5" s="1"/>
  <c r="C32" i="5"/>
  <c r="G32" i="5" s="1"/>
  <c r="G31" i="5"/>
  <c r="C31" i="5"/>
  <c r="C30" i="5"/>
  <c r="G30" i="5" s="1"/>
  <c r="C29" i="5"/>
  <c r="G29" i="5" s="1"/>
  <c r="C28" i="5"/>
  <c r="G28" i="5" s="1"/>
  <c r="G27" i="5"/>
  <c r="C27" i="5"/>
  <c r="C26" i="5"/>
  <c r="G26" i="5" s="1"/>
  <c r="C25" i="5"/>
  <c r="G25" i="5" s="1"/>
  <c r="C24" i="5"/>
  <c r="G24" i="5" s="1"/>
  <c r="G23" i="5"/>
  <c r="C23" i="5"/>
  <c r="C22" i="5"/>
  <c r="G22" i="5" s="1"/>
  <c r="C21" i="5"/>
  <c r="G21" i="5" s="1"/>
  <c r="C20" i="5"/>
  <c r="G20" i="5" s="1"/>
  <c r="C19" i="5"/>
  <c r="G19" i="5" s="1"/>
  <c r="C18" i="5"/>
  <c r="G18" i="5" s="1"/>
  <c r="C17" i="5"/>
  <c r="G17" i="5" s="1"/>
  <c r="C16" i="5"/>
  <c r="G16" i="5" s="1"/>
  <c r="C15" i="5"/>
  <c r="G15" i="5" s="1"/>
  <c r="C14" i="5"/>
  <c r="G14" i="5" s="1"/>
  <c r="C13" i="5"/>
  <c r="G13" i="5" s="1"/>
  <c r="C12" i="5"/>
  <c r="G12" i="5" s="1"/>
  <c r="C11" i="5"/>
  <c r="G11" i="5" s="1"/>
  <c r="C10" i="5"/>
  <c r="G10" i="5" s="1"/>
  <c r="C9" i="5"/>
  <c r="G9" i="5" s="1"/>
  <c r="C8" i="5"/>
  <c r="G8" i="5" s="1"/>
  <c r="C7" i="5"/>
  <c r="G7" i="5" s="1"/>
  <c r="C6" i="5"/>
  <c r="G6" i="5" s="1"/>
  <c r="G5" i="5"/>
</calcChain>
</file>

<file path=xl/sharedStrings.xml><?xml version="1.0" encoding="utf-8"?>
<sst xmlns="http://schemas.openxmlformats.org/spreadsheetml/2006/main" count="132" uniqueCount="117">
  <si>
    <t>Revenue and Income</t>
  </si>
  <si>
    <t>Operating Expenses</t>
  </si>
  <si>
    <t>Non-Operating Expenses</t>
  </si>
  <si>
    <t>Income Taxes, Minority Interest and Extra Items</t>
  </si>
  <si>
    <t>Harriman Scientific</t>
  </si>
  <si>
    <t>Trend</t>
  </si>
  <si>
    <t>Income Statement</t>
  </si>
  <si>
    <t>Balance Sheet</t>
  </si>
  <si>
    <t>Assets</t>
  </si>
  <si>
    <t>Cash</t>
  </si>
  <si>
    <t>Receivables</t>
  </si>
  <si>
    <t>Inventories</t>
  </si>
  <si>
    <t>Current Assets</t>
  </si>
  <si>
    <t>Total Assets</t>
  </si>
  <si>
    <t>Liabilities</t>
  </si>
  <si>
    <t>Total Liabilities</t>
  </si>
  <si>
    <t>Equity</t>
  </si>
  <si>
    <t>Share Information</t>
  </si>
  <si>
    <t>Cash Flow Statement</t>
  </si>
  <si>
    <t>Operating Activities</t>
  </si>
  <si>
    <t>Investing</t>
  </si>
  <si>
    <t>Financing</t>
  </si>
  <si>
    <t>Exchange Rate</t>
  </si>
  <si>
    <t>Net Change In Cash</t>
  </si>
  <si>
    <t>Currency Values Expressed in $Millions</t>
  </si>
  <si>
    <t xml:space="preserve">Net Revenue </t>
  </si>
  <si>
    <t xml:space="preserve">Total Operating Expenses </t>
  </si>
  <si>
    <t xml:space="preserve">Gross Income </t>
  </si>
  <si>
    <t xml:space="preserve">Operating Income </t>
  </si>
  <si>
    <t xml:space="preserve">Extraordinary Credit </t>
  </si>
  <si>
    <t xml:space="preserve">Extraordinary Charge </t>
  </si>
  <si>
    <t xml:space="preserve">Pre-Tax Income </t>
  </si>
  <si>
    <t xml:space="preserve">Income Taxes </t>
  </si>
  <si>
    <t xml:space="preserve">Minority Interest </t>
  </si>
  <si>
    <t xml:space="preserve">Net Income </t>
  </si>
  <si>
    <t xml:space="preserve">Short Term Investment Cash </t>
  </si>
  <si>
    <t xml:space="preserve">Cash &amp; Short Term Investments </t>
  </si>
  <si>
    <t xml:space="preserve">Receivables </t>
  </si>
  <si>
    <t xml:space="preserve">Inventories </t>
  </si>
  <si>
    <t xml:space="preserve">Prepaid Expenses </t>
  </si>
  <si>
    <t xml:space="preserve">Other Current Assets </t>
  </si>
  <si>
    <t xml:space="preserve">Property, Plant and Equipment - Gross </t>
  </si>
  <si>
    <t xml:space="preserve">Depreciation </t>
  </si>
  <si>
    <t xml:space="preserve">Intangible Assets </t>
  </si>
  <si>
    <t xml:space="preserve">Other Assets </t>
  </si>
  <si>
    <t xml:space="preserve">Accounts Payable </t>
  </si>
  <si>
    <t xml:space="preserve">Short Term Debt </t>
  </si>
  <si>
    <t xml:space="preserve">Other Current Liabilities </t>
  </si>
  <si>
    <t xml:space="preserve">Other Liabilities </t>
  </si>
  <si>
    <t xml:space="preserve">Long Term Debt </t>
  </si>
  <si>
    <t xml:space="preserve">Deferred Taxes </t>
  </si>
  <si>
    <t xml:space="preserve">Preferred Stock </t>
  </si>
  <si>
    <t xml:space="preserve">Common Equity </t>
  </si>
  <si>
    <t xml:space="preserve">Total Shareholder Equity </t>
  </si>
  <si>
    <t xml:space="preserve">Common Shares Outstanding </t>
  </si>
  <si>
    <t>Cost of Goods Sold</t>
  </si>
  <si>
    <t>Depreciation and Amortization</t>
  </si>
  <si>
    <t>General Expenses</t>
  </si>
  <si>
    <t>Research and Development</t>
  </si>
  <si>
    <t>Interest Expense on Debt</t>
  </si>
  <si>
    <t>Other Expenses</t>
  </si>
  <si>
    <t>Discontinued Operations</t>
  </si>
  <si>
    <t>Extraordinary Items</t>
  </si>
  <si>
    <t xml:space="preserve">Net Income / Starting Line </t>
  </si>
  <si>
    <t xml:space="preserve">Total Other Cash Flow </t>
  </si>
  <si>
    <t xml:space="preserve">Funds From Operations </t>
  </si>
  <si>
    <t xml:space="preserve">Funds From/For Other Operating Expenses </t>
  </si>
  <si>
    <t xml:space="preserve">Net Cash Flow - Operating Activities </t>
  </si>
  <si>
    <t xml:space="preserve">Capital Expenditures </t>
  </si>
  <si>
    <t xml:space="preserve">Fixed Asset Disposal </t>
  </si>
  <si>
    <t xml:space="preserve">Net Assets From Acquisitions </t>
  </si>
  <si>
    <t xml:space="preserve">Other Investing - Uses </t>
  </si>
  <si>
    <t xml:space="preserve">Net Cash Flow Investing </t>
  </si>
  <si>
    <t xml:space="preserve">Short Term Borrowings </t>
  </si>
  <si>
    <t xml:space="preserve">Long Term Borrowings </t>
  </si>
  <si>
    <t xml:space="preserve">Long Term Debt Reduction </t>
  </si>
  <si>
    <t xml:space="preserve">Net Proceeds Stock Sale </t>
  </si>
  <si>
    <t xml:space="preserve">Common Preferred Redeemed </t>
  </si>
  <si>
    <t xml:space="preserve">Common Dividends </t>
  </si>
  <si>
    <t xml:space="preserve">Cash Dividends Paid - Total </t>
  </si>
  <si>
    <t xml:space="preserve">Other Sources - Financing </t>
  </si>
  <si>
    <t xml:space="preserve">Other Uses - Financing </t>
  </si>
  <si>
    <t xml:space="preserve">Net Cash Flow - Financing </t>
  </si>
  <si>
    <t xml:space="preserve">Effect of Exchange Rate on Cash </t>
  </si>
  <si>
    <t>Company Description</t>
  </si>
  <si>
    <t>Contact Information</t>
  </si>
  <si>
    <t>Harriman Scientific, Inc. designs, manufactures and services technologically sophisticated systems and products for aerospace and high altitude research. The company operates through three business segments: Harriman Enterprises, Harriman Aerospace and Harriman Energy. The Harriman Enterprises segment designs and manufactures technology systems and for business and marketing. The Harriman Aerospace segment designs and manufactures systems for aerospace research and defense. The Harriman Energy segment manufactures energy systems with a special emphasis on green and renewable technologies. Harriman Scientific was founded in 1951 and is headquartered in Houston.</t>
  </si>
  <si>
    <t>Harriman Scientific
1702 Alderson Drive
Houston, TX  77067
P: (281) 555-1702</t>
  </si>
  <si>
    <t>Shareholders</t>
  </si>
  <si>
    <t>Mutual Fund Holders</t>
  </si>
  <si>
    <t>Other Institutional</t>
  </si>
  <si>
    <t>Individual Stakeholders</t>
  </si>
  <si>
    <t>Top Executives</t>
  </si>
  <si>
    <t>Laura Santos</t>
  </si>
  <si>
    <t>Kevin Middleton</t>
  </si>
  <si>
    <t>Sandra Rao</t>
  </si>
  <si>
    <t>Michael Young</t>
  </si>
  <si>
    <t>Pat Reichardt</t>
  </si>
  <si>
    <t>President</t>
  </si>
  <si>
    <t>Vice President - Aerospace</t>
  </si>
  <si>
    <t>Executive Vice President</t>
  </si>
  <si>
    <t>Chief Financial Office</t>
  </si>
  <si>
    <t>Chairman &amp; CEO</t>
  </si>
  <si>
    <t>Employees</t>
  </si>
  <si>
    <t>Four Year Financial Summary</t>
  </si>
  <si>
    <t>Date</t>
  </si>
  <si>
    <t>Shares Traded</t>
  </si>
  <si>
    <t>Open</t>
  </si>
  <si>
    <t>High</t>
  </si>
  <si>
    <t>Low</t>
  </si>
  <si>
    <t>Close</t>
  </si>
  <si>
    <t>Difference</t>
  </si>
  <si>
    <t>Stock History</t>
  </si>
  <si>
    <t>Author</t>
  </si>
  <si>
    <t>Purpose</t>
  </si>
  <si>
    <t>Frame Financial</t>
  </si>
  <si>
    <t>To record and present financial data on selected company from a client's portfolio.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</si>
</sst>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_);_(* \(#,##0.0\);_(* &quot;-&quot;??_);_(@_)"/>
    <numFmt numFmtId="165" formatCode="_(* #,##0_);_(* \(#,##0\);_(* &quot;-&quot;??_);_(@_)"/>
  </numFmts>
  <fonts count="14" x14ac:knownFonts="1">
    <font>
      <sz val="11"/>
      <color theme="1"/>
      <name val="Gill Sans MT"/>
      <family val="2"/>
      <scheme val="minor"/>
    </font>
    <font>
      <sz val="11"/>
      <color theme="1"/>
      <name val="Gill Sans MT"/>
      <family val="2"/>
      <scheme val="minor"/>
    </font>
    <font>
      <sz val="18"/>
      <color theme="3"/>
      <name val="Gill Sans MT"/>
      <family val="2"/>
      <scheme val="major"/>
    </font>
    <font>
      <b/>
      <sz val="15"/>
      <color theme="3"/>
      <name val="Gill Sans MT"/>
      <family val="2"/>
      <scheme val="minor"/>
    </font>
    <font>
      <sz val="11"/>
      <color theme="0"/>
      <name val="Gill Sans MT"/>
      <family val="2"/>
      <scheme val="minor"/>
    </font>
    <font>
      <sz val="22"/>
      <color theme="0"/>
      <name val="Times New Roman"/>
      <family val="1"/>
    </font>
    <font>
      <sz val="10"/>
      <color theme="1"/>
      <name val="Gill Sans MT"/>
      <family val="2"/>
      <scheme val="minor"/>
    </font>
    <font>
      <sz val="9"/>
      <color theme="1"/>
      <name val="Gill Sans MT"/>
      <family val="2"/>
      <scheme val="minor"/>
    </font>
    <font>
      <sz val="8"/>
      <color theme="1"/>
      <name val="Gill Sans MT"/>
      <family val="2"/>
      <scheme val="minor"/>
    </font>
    <font>
      <b/>
      <sz val="14"/>
      <color theme="1"/>
      <name val="Gill Sans MT"/>
      <family val="2"/>
      <scheme val="minor"/>
    </font>
    <font>
      <i/>
      <sz val="8"/>
      <color theme="1" tint="0.249977111117893"/>
      <name val="Gill Sans MT"/>
      <family val="2"/>
      <scheme val="minor"/>
    </font>
    <font>
      <sz val="9"/>
      <color theme="5" tint="-0.499984740745262"/>
      <name val="Gill Sans MT"/>
      <family val="2"/>
      <scheme val="minor"/>
    </font>
    <font>
      <sz val="9"/>
      <color theme="0"/>
      <name val="Gill Sans MT"/>
      <family val="2"/>
      <scheme val="minor"/>
    </font>
    <font>
      <sz val="18"/>
      <color theme="5" tint="-0.249977111117893"/>
      <name val="Gill Sans MT"/>
      <family val="2"/>
      <scheme val="major"/>
    </font>
  </fonts>
  <fills count="15">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8"/>
      </patternFill>
    </fill>
    <fill>
      <patternFill patternType="solid">
        <fgColor theme="0"/>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EFFF"/>
        <bgColor indexed="64"/>
      </patternFill>
    </fill>
  </fills>
  <borders count="17">
    <border>
      <left/>
      <right/>
      <top/>
      <bottom/>
      <diagonal/>
    </border>
    <border>
      <left/>
      <right/>
      <top/>
      <bottom style="thick">
        <color theme="4"/>
      </bottom>
      <diagonal/>
    </border>
    <border>
      <left/>
      <right/>
      <top/>
      <bottom style="medium">
        <color theme="4" tint="0.39997558519241921"/>
      </bottom>
      <diagonal/>
    </border>
    <border>
      <left/>
      <right/>
      <top/>
      <bottom style="thin">
        <color indexed="64"/>
      </bottom>
      <diagonal/>
    </border>
    <border>
      <left/>
      <right/>
      <top/>
      <bottom style="double">
        <color theme="5"/>
      </bottom>
      <diagonal/>
    </border>
    <border>
      <left/>
      <right/>
      <top style="thin">
        <color indexed="64"/>
      </top>
      <bottom/>
      <diagonal/>
    </border>
    <border>
      <left/>
      <right/>
      <top style="thin">
        <color indexed="64"/>
      </top>
      <bottom style="thin">
        <color indexed="64"/>
      </bottom>
      <diagonal/>
    </border>
    <border>
      <left style="double">
        <color theme="5" tint="-0.24994659260841701"/>
      </left>
      <right/>
      <top style="double">
        <color theme="5" tint="-0.24994659260841701"/>
      </top>
      <bottom/>
      <diagonal/>
    </border>
    <border>
      <left/>
      <right/>
      <top style="double">
        <color theme="5" tint="-0.24994659260841701"/>
      </top>
      <bottom/>
      <diagonal/>
    </border>
    <border>
      <left/>
      <right style="double">
        <color theme="5" tint="-0.24994659260841701"/>
      </right>
      <top style="double">
        <color theme="5" tint="-0.24994659260841701"/>
      </top>
      <bottom/>
      <diagonal/>
    </border>
    <border>
      <left style="double">
        <color theme="5" tint="-0.24994659260841701"/>
      </left>
      <right/>
      <top/>
      <bottom/>
      <diagonal/>
    </border>
    <border>
      <left/>
      <right style="double">
        <color theme="5" tint="-0.24994659260841701"/>
      </right>
      <top/>
      <bottom/>
      <diagonal/>
    </border>
    <border>
      <left style="double">
        <color theme="5" tint="-0.24994659260841701"/>
      </left>
      <right/>
      <top/>
      <bottom style="double">
        <color theme="5" tint="-0.24994659260841701"/>
      </bottom>
      <diagonal/>
    </border>
    <border>
      <left/>
      <right/>
      <top/>
      <bottom style="double">
        <color theme="5" tint="-0.24994659260841701"/>
      </bottom>
      <diagonal/>
    </border>
    <border>
      <left/>
      <right style="double">
        <color theme="5" tint="-0.24994659260841701"/>
      </right>
      <top/>
      <bottom style="double">
        <color theme="5" tint="-0.24994659260841701"/>
      </bottom>
      <diagonal/>
    </border>
    <border>
      <left/>
      <right/>
      <top/>
      <bottom style="double">
        <color indexed="64"/>
      </bottom>
      <diagonal/>
    </border>
    <border>
      <left style="thin">
        <color theme="6"/>
      </left>
      <right style="thin">
        <color theme="6"/>
      </right>
      <top style="thin">
        <color theme="6"/>
      </top>
      <bottom style="thin">
        <color theme="6"/>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cellStyleXfs>
  <cellXfs count="93">
    <xf numFmtId="0" fontId="0" fillId="0" borderId="0" xfId="0"/>
    <xf numFmtId="0" fontId="0" fillId="0" borderId="0" xfId="0" applyAlignment="1">
      <alignment vertical="top" wrapText="1"/>
    </xf>
    <xf numFmtId="0" fontId="0" fillId="0" borderId="3" xfId="0" applyBorder="1" applyAlignment="1">
      <alignment vertical="top" wrapText="1"/>
    </xf>
    <xf numFmtId="164" fontId="0" fillId="0" borderId="3" xfId="1" applyNumberFormat="1" applyFont="1" applyBorder="1" applyAlignment="1">
      <alignment vertical="top" wrapText="1"/>
    </xf>
    <xf numFmtId="164" fontId="0" fillId="0" borderId="0" xfId="1" applyNumberFormat="1" applyFont="1" applyAlignment="1">
      <alignment vertical="top" wrapText="1"/>
    </xf>
    <xf numFmtId="0" fontId="4" fillId="10" borderId="4" xfId="8" applyFill="1" applyBorder="1" applyAlignment="1">
      <alignment vertical="top" wrapText="1"/>
    </xf>
    <xf numFmtId="0" fontId="1" fillId="11" borderId="4" xfId="7" applyFill="1" applyBorder="1" applyAlignment="1">
      <alignment vertical="top" wrapText="1"/>
    </xf>
    <xf numFmtId="0" fontId="1" fillId="12" borderId="4" xfId="6" applyFill="1" applyBorder="1" applyAlignment="1">
      <alignment vertical="top" wrapText="1"/>
    </xf>
    <xf numFmtId="0" fontId="0" fillId="13" borderId="4" xfId="0" applyFill="1" applyBorder="1" applyAlignment="1">
      <alignment vertical="top" wrapText="1"/>
    </xf>
    <xf numFmtId="0" fontId="0" fillId="14" borderId="4" xfId="0" applyFill="1" applyBorder="1" applyAlignment="1">
      <alignment vertical="top" wrapText="1"/>
    </xf>
    <xf numFmtId="0" fontId="0" fillId="0" borderId="0" xfId="0" applyAlignment="1">
      <alignment horizontal="left"/>
    </xf>
    <xf numFmtId="0" fontId="0" fillId="0" borderId="3" xfId="0" applyBorder="1" applyAlignment="1">
      <alignment horizontal="left"/>
    </xf>
    <xf numFmtId="0" fontId="0" fillId="0" borderId="6" xfId="0" applyBorder="1" applyAlignment="1">
      <alignment horizontal="left"/>
    </xf>
    <xf numFmtId="164" fontId="0" fillId="0" borderId="0" xfId="1" applyNumberFormat="1" applyFont="1" applyAlignment="1"/>
    <xf numFmtId="164" fontId="0" fillId="0" borderId="3" xfId="1" applyNumberFormat="1" applyFont="1" applyBorder="1" applyAlignment="1"/>
    <xf numFmtId="164" fontId="0" fillId="0" borderId="6" xfId="1" applyNumberFormat="1" applyFont="1" applyBorder="1" applyAlignment="1"/>
    <xf numFmtId="0" fontId="4" fillId="7" borderId="3" xfId="10" applyBorder="1" applyAlignment="1">
      <alignment horizontal="center" vertical="top" wrapText="1"/>
    </xf>
    <xf numFmtId="0" fontId="0" fillId="0" borderId="0" xfId="0" applyAlignment="1">
      <alignment vertical="top"/>
    </xf>
    <xf numFmtId="0" fontId="0" fillId="0" borderId="6" xfId="0" applyBorder="1" applyAlignment="1">
      <alignment vertical="top" wrapText="1"/>
    </xf>
    <xf numFmtId="164" fontId="0" fillId="0" borderId="6" xfId="1" applyNumberFormat="1" applyFont="1" applyBorder="1" applyAlignment="1">
      <alignment vertical="top" wrapText="1"/>
    </xf>
    <xf numFmtId="0" fontId="5" fillId="2" borderId="4" xfId="5" applyFont="1" applyBorder="1" applyAlignment="1">
      <alignment horizontal="left" vertical="top" wrapText="1"/>
    </xf>
    <xf numFmtId="0" fontId="5" fillId="2" borderId="4" xfId="5" applyFont="1" applyBorder="1" applyAlignment="1">
      <alignment horizontal="left" vertical="top"/>
    </xf>
    <xf numFmtId="0" fontId="5" fillId="2" borderId="4" xfId="5" applyFont="1" applyBorder="1" applyAlignment="1">
      <alignment vertical="top"/>
    </xf>
    <xf numFmtId="0" fontId="3" fillId="0" borderId="0" xfId="4" applyBorder="1" applyAlignment="1">
      <alignment vertical="top"/>
    </xf>
    <xf numFmtId="0" fontId="1" fillId="0" borderId="0" xfId="0" applyFont="1" applyAlignment="1">
      <alignment vertical="top" wrapText="1"/>
    </xf>
    <xf numFmtId="0" fontId="4" fillId="7" borderId="3" xfId="10" applyFont="1" applyBorder="1" applyAlignment="1">
      <alignment horizontal="center" vertical="top" wrapText="1"/>
    </xf>
    <xf numFmtId="0" fontId="1" fillId="0" borderId="0" xfId="0" applyFont="1"/>
    <xf numFmtId="0" fontId="1" fillId="0" borderId="0" xfId="0" applyFont="1" applyBorder="1" applyAlignment="1">
      <alignment vertical="top" wrapText="1"/>
    </xf>
    <xf numFmtId="164" fontId="1" fillId="0" borderId="0" xfId="1" applyNumberFormat="1" applyFont="1" applyBorder="1" applyAlignment="1">
      <alignment vertical="top" wrapText="1"/>
    </xf>
    <xf numFmtId="0" fontId="1" fillId="0" borderId="3" xfId="0" applyFont="1" applyBorder="1" applyAlignment="1">
      <alignment vertical="top" wrapText="1"/>
    </xf>
    <xf numFmtId="164" fontId="1" fillId="0" borderId="3" xfId="1" applyNumberFormat="1" applyFont="1" applyBorder="1" applyAlignment="1">
      <alignment vertical="top" wrapText="1"/>
    </xf>
    <xf numFmtId="0" fontId="1" fillId="0" borderId="5" xfId="0" applyFont="1" applyBorder="1" applyAlignment="1">
      <alignment vertical="top" wrapText="1"/>
    </xf>
    <xf numFmtId="164" fontId="1" fillId="0" borderId="5" xfId="1" applyNumberFormat="1" applyFont="1" applyBorder="1" applyAlignment="1">
      <alignment vertical="top" wrapText="1"/>
    </xf>
    <xf numFmtId="164" fontId="1" fillId="0" borderId="0" xfId="1" applyNumberFormat="1" applyFont="1"/>
    <xf numFmtId="0" fontId="1" fillId="0" borderId="0" xfId="0" applyFont="1" applyFill="1" applyBorder="1" applyAlignment="1">
      <alignment vertical="top" wrapText="1"/>
    </xf>
    <xf numFmtId="0" fontId="1" fillId="0" borderId="3" xfId="0" applyFont="1" applyBorder="1"/>
    <xf numFmtId="164" fontId="1" fillId="0" borderId="3" xfId="1" applyNumberFormat="1" applyFont="1" applyBorder="1"/>
    <xf numFmtId="0" fontId="7" fillId="0" borderId="0" xfId="0" applyFont="1" applyAlignment="1">
      <alignment vertical="top" wrapText="1"/>
    </xf>
    <xf numFmtId="0" fontId="6" fillId="0" borderId="0" xfId="0" applyFont="1" applyAlignment="1">
      <alignment horizontal="left" indent="1"/>
    </xf>
    <xf numFmtId="0" fontId="10" fillId="0" borderId="0" xfId="0" applyFont="1" applyAlignment="1">
      <alignment horizontal="right"/>
    </xf>
    <xf numFmtId="0" fontId="10" fillId="0" borderId="0" xfId="0" applyFont="1" applyAlignment="1">
      <alignment horizontal="right" vertical="top"/>
    </xf>
    <xf numFmtId="0" fontId="8" fillId="0" borderId="0" xfId="0" applyFont="1"/>
    <xf numFmtId="0" fontId="9" fillId="0" borderId="0" xfId="0" applyFont="1" applyAlignment="1">
      <alignment horizontal="left" indent="1"/>
    </xf>
    <xf numFmtId="0" fontId="1" fillId="0" borderId="0" xfId="0" applyFont="1" applyAlignment="1">
      <alignment vertical="top"/>
    </xf>
    <xf numFmtId="14" fontId="0" fillId="9" borderId="0" xfId="0" applyNumberFormat="1" applyFill="1"/>
    <xf numFmtId="165" fontId="0" fillId="9" borderId="0" xfId="1" applyNumberFormat="1" applyFont="1" applyFill="1"/>
    <xf numFmtId="0" fontId="0" fillId="9" borderId="0" xfId="0" applyFill="1"/>
    <xf numFmtId="2" fontId="0" fillId="9" borderId="0" xfId="0" applyNumberFormat="1" applyFill="1"/>
    <xf numFmtId="14" fontId="0" fillId="8" borderId="0" xfId="0" applyNumberFormat="1" applyFill="1"/>
    <xf numFmtId="165" fontId="0" fillId="0" borderId="0" xfId="1" applyNumberFormat="1" applyFont="1"/>
    <xf numFmtId="2" fontId="0" fillId="0" borderId="0" xfId="0" applyNumberFormat="1"/>
    <xf numFmtId="14" fontId="0" fillId="9" borderId="15" xfId="0" applyNumberFormat="1" applyFill="1" applyBorder="1"/>
    <xf numFmtId="165" fontId="0" fillId="9" borderId="15" xfId="1" applyNumberFormat="1" applyFont="1" applyFill="1" applyBorder="1"/>
    <xf numFmtId="0" fontId="0" fillId="9" borderId="15" xfId="0" applyFill="1" applyBorder="1"/>
    <xf numFmtId="2" fontId="0" fillId="9" borderId="15" xfId="0" applyNumberFormat="1" applyFill="1" applyBorder="1"/>
    <xf numFmtId="165" fontId="0" fillId="0" borderId="15" xfId="1" applyNumberFormat="1" applyFont="1" applyBorder="1"/>
    <xf numFmtId="0" fontId="0" fillId="0" borderId="15" xfId="0" applyBorder="1"/>
    <xf numFmtId="2" fontId="0" fillId="0" borderId="15" xfId="0" applyNumberFormat="1" applyBorder="1"/>
    <xf numFmtId="0" fontId="4" fillId="10" borderId="4" xfId="8" applyFill="1" applyBorder="1" applyAlignment="1">
      <alignment vertical="top"/>
    </xf>
    <xf numFmtId="0" fontId="1" fillId="11" borderId="4" xfId="7" applyFill="1" applyBorder="1" applyAlignment="1">
      <alignment vertical="top"/>
    </xf>
    <xf numFmtId="0" fontId="1" fillId="12" borderId="4" xfId="6" applyFill="1" applyBorder="1" applyAlignment="1">
      <alignment vertical="top"/>
    </xf>
    <xf numFmtId="0" fontId="0" fillId="13" borderId="4" xfId="0" applyFill="1" applyBorder="1" applyAlignment="1">
      <alignment vertical="top"/>
    </xf>
    <xf numFmtId="0" fontId="0" fillId="14" borderId="4" xfId="0" applyFill="1" applyBorder="1" applyAlignment="1">
      <alignment vertical="top"/>
    </xf>
    <xf numFmtId="0" fontId="12" fillId="6" borderId="2" xfId="9" applyFont="1" applyBorder="1" applyAlignment="1">
      <alignment horizontal="center"/>
    </xf>
    <xf numFmtId="0" fontId="13" fillId="0" borderId="0" xfId="3" applyFont="1"/>
    <xf numFmtId="0" fontId="0" fillId="0" borderId="16" xfId="0" applyBorder="1" applyAlignment="1">
      <alignment vertical="top" wrapText="1"/>
    </xf>
    <xf numFmtId="14" fontId="0" fillId="0" borderId="16" xfId="0" applyNumberFormat="1" applyBorder="1" applyAlignment="1">
      <alignment vertical="top" wrapText="1"/>
    </xf>
    <xf numFmtId="0" fontId="0" fillId="13" borderId="16" xfId="0" applyFill="1" applyBorder="1" applyAlignment="1">
      <alignment vertical="top" wrapText="1"/>
    </xf>
    <xf numFmtId="10" fontId="8" fillId="0" borderId="0" xfId="2" applyNumberFormat="1" applyFont="1"/>
    <xf numFmtId="3" fontId="0" fillId="0" borderId="0" xfId="0" applyNumberFormat="1" applyAlignment="1">
      <alignment horizontal="right"/>
    </xf>
    <xf numFmtId="0" fontId="11" fillId="13" borderId="7" xfId="0" applyFont="1" applyFill="1" applyBorder="1" applyAlignment="1">
      <alignment horizontal="left" vertical="top" wrapText="1" indent="2"/>
    </xf>
    <xf numFmtId="0" fontId="11" fillId="13" borderId="8" xfId="0" applyFont="1" applyFill="1" applyBorder="1" applyAlignment="1">
      <alignment horizontal="left" vertical="top" wrapText="1" indent="2"/>
    </xf>
    <xf numFmtId="0" fontId="11" fillId="13" borderId="9" xfId="0" applyFont="1" applyFill="1" applyBorder="1" applyAlignment="1">
      <alignment horizontal="left" vertical="top" wrapText="1" indent="2"/>
    </xf>
    <xf numFmtId="0" fontId="11" fillId="13" borderId="10" xfId="0" applyFont="1" applyFill="1" applyBorder="1" applyAlignment="1">
      <alignment horizontal="left" vertical="top" wrapText="1" indent="2"/>
    </xf>
    <xf numFmtId="0" fontId="11" fillId="13" borderId="0" xfId="0" applyFont="1" applyFill="1" applyBorder="1" applyAlignment="1">
      <alignment horizontal="left" vertical="top" wrapText="1" indent="2"/>
    </xf>
    <xf numFmtId="0" fontId="11" fillId="13" borderId="11" xfId="0" applyFont="1" applyFill="1" applyBorder="1" applyAlignment="1">
      <alignment horizontal="left" vertical="top" wrapText="1" indent="2"/>
    </xf>
    <xf numFmtId="0" fontId="11" fillId="13" borderId="12" xfId="0" applyFont="1" applyFill="1" applyBorder="1" applyAlignment="1">
      <alignment horizontal="left" vertical="top" wrapText="1" indent="2"/>
    </xf>
    <xf numFmtId="0" fontId="11" fillId="13" borderId="13" xfId="0" applyFont="1" applyFill="1" applyBorder="1" applyAlignment="1">
      <alignment horizontal="left" vertical="top" wrapText="1" indent="2"/>
    </xf>
    <xf numFmtId="0" fontId="11" fillId="13" borderId="14" xfId="0" applyFont="1" applyFill="1" applyBorder="1" applyAlignment="1">
      <alignment horizontal="left" vertical="top" wrapText="1" indent="2"/>
    </xf>
    <xf numFmtId="0" fontId="7" fillId="0" borderId="0" xfId="0" applyFont="1" applyAlignment="1">
      <alignment horizontal="left" vertical="top" wrapText="1" indent="1"/>
    </xf>
    <xf numFmtId="0" fontId="1" fillId="0" borderId="5" xfId="0" applyFont="1" applyBorder="1" applyAlignment="1">
      <alignment horizontal="left" vertical="top" wrapText="1"/>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1" fillId="0" borderId="0" xfId="0" applyFont="1" applyAlignment="1">
      <alignment horizontal="left" vertical="top" wrapText="1"/>
    </xf>
    <xf numFmtId="0" fontId="3" fillId="0" borderId="0" xfId="4" applyFont="1" applyBorder="1" applyAlignment="1">
      <alignment horizontal="left" vertical="top" wrapText="1"/>
    </xf>
    <xf numFmtId="0" fontId="0" fillId="0" borderId="0" xfId="0" applyAlignment="1">
      <alignment horizontal="left" vertical="top"/>
    </xf>
    <xf numFmtId="0" fontId="0" fillId="0" borderId="3" xfId="0" applyBorder="1" applyAlignment="1">
      <alignment horizontal="left" vertical="top"/>
    </xf>
    <xf numFmtId="0" fontId="0" fillId="0" borderId="5" xfId="0" applyBorder="1" applyAlignment="1">
      <alignment horizontal="left" vertical="top"/>
    </xf>
    <xf numFmtId="0" fontId="5" fillId="2" borderId="4" xfId="5" applyFont="1" applyBorder="1" applyAlignment="1">
      <alignment horizontal="left" vertical="top" wrapText="1"/>
    </xf>
    <xf numFmtId="0" fontId="3" fillId="0" borderId="0" xfId="4" applyBorder="1" applyAlignment="1">
      <alignment horizontal="left" vertical="top" wrapText="1"/>
    </xf>
    <xf numFmtId="0" fontId="0" fillId="0" borderId="0" xfId="0"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cellXfs>
  <cellStyles count="11">
    <cellStyle name="20% - Accent1" xfId="6" builtinId="30"/>
    <cellStyle name="40% - Accent1" xfId="7" builtinId="31"/>
    <cellStyle name="60% - Accent1" xfId="8" builtinId="32"/>
    <cellStyle name="Accent1" xfId="5" builtinId="29"/>
    <cellStyle name="Accent2" xfId="9" builtinId="33"/>
    <cellStyle name="Accent5" xfId="10" builtinId="45"/>
    <cellStyle name="Comma" xfId="1" builtinId="3"/>
    <cellStyle name="Heading 1" xfId="4" builtinId="16"/>
    <cellStyle name="Normal" xfId="0" builtinId="0"/>
    <cellStyle name="Percent" xfId="2" builtinId="5"/>
    <cellStyle name="Title" xfId="3" builtinId="15"/>
  </cellStyles>
  <dxfs count="0"/>
  <tableStyles count="0" defaultTableStyle="TableStyleMedium2" defaultPivotStyle="PivotStyleLight16"/>
  <colors>
    <mruColors>
      <color rgb="FFFF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Dividend">
  <a:themeElements>
    <a:clrScheme name="Dividend">
      <a:dk1>
        <a:sysClr val="windowText" lastClr="000000"/>
      </a:dk1>
      <a:lt1>
        <a:sysClr val="window" lastClr="FFFFFF"/>
      </a:lt1>
      <a:dk2>
        <a:srgbClr val="3D3D3D"/>
      </a:dk2>
      <a:lt2>
        <a:srgbClr val="EBEBEB"/>
      </a:lt2>
      <a:accent1>
        <a:srgbClr val="4D1434"/>
      </a:accent1>
      <a:accent2>
        <a:srgbClr val="903163"/>
      </a:accent2>
      <a:accent3>
        <a:srgbClr val="B2324B"/>
      </a:accent3>
      <a:accent4>
        <a:srgbClr val="969FA7"/>
      </a:accent4>
      <a:accent5>
        <a:srgbClr val="66B1CE"/>
      </a:accent5>
      <a:accent6>
        <a:srgbClr val="40619D"/>
      </a:accent6>
      <a:hlink>
        <a:srgbClr val="828282"/>
      </a:hlink>
      <a:folHlink>
        <a:srgbClr val="A5A5A5"/>
      </a:folHlink>
    </a:clrScheme>
    <a:fontScheme name="Dividend">
      <a:majorFont>
        <a:latin typeface="Gill Sans MT" panose="020B0502020104020203"/>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Gill Sans MT" panose="020B0502020104020203"/>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Dividend">
      <a:fillStyleLst>
        <a:solidFill>
          <a:schemeClr val="phClr"/>
        </a:solidFill>
        <a:gradFill rotWithShape="1">
          <a:gsLst>
            <a:gs pos="0">
              <a:schemeClr val="phClr">
                <a:tint val="68000"/>
                <a:alpha val="90000"/>
                <a:lumMod val="100000"/>
              </a:schemeClr>
            </a:gs>
            <a:gs pos="100000">
              <a:schemeClr val="phClr">
                <a:tint val="90000"/>
                <a:lumMod val="95000"/>
              </a:schemeClr>
            </a:gs>
          </a:gsLst>
          <a:lin ang="5400000" scaled="1"/>
        </a:gradFill>
        <a:gradFill rotWithShape="1">
          <a:gsLst>
            <a:gs pos="0">
              <a:schemeClr val="phClr">
                <a:tint val="98000"/>
                <a:lumMod val="110000"/>
              </a:schemeClr>
            </a:gs>
            <a:gs pos="84000">
              <a:schemeClr val="phClr">
                <a:shade val="90000"/>
                <a:lumMod val="88000"/>
              </a:schemeClr>
            </a:gs>
          </a:gsLst>
          <a:lin ang="5400000" scaled="0"/>
        </a:gradFill>
      </a:fillStyleLst>
      <a:lnStyleLst>
        <a:ln w="12700" cap="rnd" cmpd="sng" algn="ctr">
          <a:solidFill>
            <a:schemeClr val="phClr">
              <a:lumMod val="90000"/>
            </a:schemeClr>
          </a:solidFill>
          <a:prstDash val="solid"/>
        </a:ln>
        <a:ln w="22225"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55000"/>
              </a:srgbClr>
            </a:outerShdw>
          </a:effectLst>
        </a:effectStyle>
        <a:effectStyle>
          <a:effectLst>
            <a:outerShdw blurRad="88900" dist="38100" dir="5040000" rotWithShape="0">
              <a:srgbClr val="000000">
                <a:alpha val="60000"/>
              </a:srgbClr>
            </a:outerShdw>
          </a:effectLst>
          <a:scene3d>
            <a:camera prst="orthographicFront">
              <a:rot lat="0" lon="0" rev="0"/>
            </a:camera>
            <a:lightRig rig="threePt" dir="tl">
              <a:rot lat="0" lon="0" rev="1200000"/>
            </a:lightRig>
          </a:scene3d>
          <a:sp3d>
            <a:bevelT w="38100" h="50800"/>
          </a:sp3d>
        </a:effectStyle>
      </a:effectStyleLst>
      <a:bgFillStyleLst>
        <a:solidFill>
          <a:schemeClr val="phClr"/>
        </a:solidFill>
        <a:gradFill rotWithShape="1">
          <a:gsLst>
            <a:gs pos="0">
              <a:schemeClr val="phClr">
                <a:tint val="90000"/>
                <a:lumMod val="110000"/>
              </a:schemeClr>
            </a:gs>
            <a:gs pos="88000">
              <a:schemeClr val="phClr">
                <a:shade val="94000"/>
                <a:satMod val="110000"/>
                <a:lumMod val="88000"/>
              </a:schemeClr>
            </a:gs>
          </a:gsLst>
          <a:lin ang="5400000" scaled="0"/>
        </a:gradFill>
        <a:gradFill rotWithShape="1">
          <a:gsLst>
            <a:gs pos="0">
              <a:schemeClr val="phClr">
                <a:tint val="90000"/>
                <a:lumMod val="110000"/>
              </a:schemeClr>
            </a:gs>
            <a:gs pos="100000">
              <a:schemeClr val="phClr">
                <a:shade val="98000"/>
                <a:satMod val="110000"/>
                <a:lumMod val="8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Dividend" id="{9697A71B-4AB7-4A1A-BD5B-BB2D22835B57}" vid="{C21699FF-00E4-43C8-BBCC-D7E5536C3717}"/>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
  <sheetViews>
    <sheetView tabSelected="1" zoomScale="120" zoomScaleNormal="120" workbookViewId="0">
      <selection activeCell="B3" sqref="B3"/>
    </sheetView>
  </sheetViews>
  <sheetFormatPr defaultRowHeight="17.25" x14ac:dyDescent="0.35"/>
  <cols>
    <col min="2" max="2" width="35.125" customWidth="1"/>
  </cols>
  <sheetData>
    <row r="1" spans="1:2" ht="27.75" x14ac:dyDescent="0.55000000000000004">
      <c r="A1" s="64" t="s">
        <v>115</v>
      </c>
    </row>
    <row r="3" spans="1:2" x14ac:dyDescent="0.35">
      <c r="A3" s="67" t="s">
        <v>113</v>
      </c>
      <c r="B3" s="65"/>
    </row>
    <row r="4" spans="1:2" x14ac:dyDescent="0.35">
      <c r="A4" s="67" t="s">
        <v>105</v>
      </c>
      <c r="B4" s="66"/>
    </row>
    <row r="5" spans="1:2" ht="34.5" x14ac:dyDescent="0.35">
      <c r="A5" s="67" t="s">
        <v>114</v>
      </c>
      <c r="B5" s="65" t="s">
        <v>116</v>
      </c>
    </row>
  </sheetData>
  <pageMargins left="0.7" right="0.7" top="0.75" bottom="0.75" header="0.3" footer="0.3"/>
  <pageSetup orientation="portrait" r:id="rId1"/>
  <headerFooter>
    <oddHeader>&amp;R&amp;D</oddHeader>
    <oddFooter>&amp;L&amp;F&amp;CPage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6"/>
  <sheetViews>
    <sheetView zoomScale="120" zoomScaleNormal="120" workbookViewId="0">
      <selection activeCell="B2" sqref="B2"/>
    </sheetView>
  </sheetViews>
  <sheetFormatPr defaultRowHeight="17.25" x14ac:dyDescent="0.35"/>
  <cols>
    <col min="1" max="1" width="1.25" customWidth="1"/>
    <col min="2" max="2" width="10.375" customWidth="1"/>
    <col min="3" max="3" width="10.125" customWidth="1"/>
    <col min="7" max="7" width="10.5" customWidth="1"/>
    <col min="9" max="9" width="7.875" customWidth="1"/>
    <col min="10" max="10" width="1.25" customWidth="1"/>
    <col min="11" max="11" width="13.75" customWidth="1"/>
    <col min="12" max="12" width="9.75" customWidth="1"/>
    <col min="13" max="13" width="10.125" customWidth="1"/>
  </cols>
  <sheetData>
    <row r="1" spans="2:15" s="1" customFormat="1" ht="32.25" customHeight="1" thickBot="1" x14ac:dyDescent="0.4">
      <c r="B1" s="21" t="s">
        <v>4</v>
      </c>
      <c r="C1" s="20"/>
      <c r="D1" s="5"/>
      <c r="E1" s="6"/>
      <c r="F1" s="7"/>
      <c r="G1" s="8"/>
      <c r="H1" s="9"/>
    </row>
    <row r="2" spans="2:15" ht="9" customHeight="1" thickTop="1" x14ac:dyDescent="0.35"/>
    <row r="3" spans="2:15" ht="24" customHeight="1" thickBot="1" x14ac:dyDescent="0.5">
      <c r="B3" s="23" t="s">
        <v>84</v>
      </c>
      <c r="C3" s="23"/>
      <c r="G3" s="42" t="s">
        <v>85</v>
      </c>
      <c r="K3" s="42" t="s">
        <v>88</v>
      </c>
    </row>
    <row r="4" spans="2:15" ht="17.25" customHeight="1" thickTop="1" x14ac:dyDescent="0.35">
      <c r="B4" s="70" t="s">
        <v>86</v>
      </c>
      <c r="C4" s="71"/>
      <c r="D4" s="71"/>
      <c r="E4" s="71"/>
      <c r="F4" s="72"/>
      <c r="G4" s="79" t="s">
        <v>87</v>
      </c>
      <c r="H4" s="79"/>
      <c r="I4" s="79"/>
      <c r="K4" s="41" t="s">
        <v>89</v>
      </c>
      <c r="L4" s="68">
        <v>0.57809999999999995</v>
      </c>
    </row>
    <row r="5" spans="2:15" x14ac:dyDescent="0.35">
      <c r="B5" s="73"/>
      <c r="C5" s="74"/>
      <c r="D5" s="74"/>
      <c r="E5" s="74"/>
      <c r="F5" s="75"/>
      <c r="G5" s="79"/>
      <c r="H5" s="79"/>
      <c r="I5" s="79"/>
      <c r="K5" s="41" t="s">
        <v>90</v>
      </c>
      <c r="L5" s="68">
        <v>0.36409999999999998</v>
      </c>
    </row>
    <row r="6" spans="2:15" x14ac:dyDescent="0.35">
      <c r="B6" s="73"/>
      <c r="C6" s="74"/>
      <c r="D6" s="74"/>
      <c r="E6" s="74"/>
      <c r="F6" s="75"/>
      <c r="G6" s="79"/>
      <c r="H6" s="79"/>
      <c r="I6" s="79"/>
      <c r="K6" s="41" t="s">
        <v>91</v>
      </c>
      <c r="L6" s="68">
        <v>5.7799999999999997E-2</v>
      </c>
    </row>
    <row r="7" spans="2:15" ht="12" customHeight="1" x14ac:dyDescent="0.35">
      <c r="B7" s="73"/>
      <c r="C7" s="74"/>
      <c r="D7" s="74"/>
      <c r="E7" s="74"/>
      <c r="F7" s="75"/>
      <c r="G7" s="79"/>
      <c r="H7" s="79"/>
      <c r="I7" s="79"/>
    </row>
    <row r="8" spans="2:15" ht="6" customHeight="1" x14ac:dyDescent="0.35">
      <c r="B8" s="73"/>
      <c r="C8" s="74"/>
      <c r="D8" s="74"/>
      <c r="E8" s="74"/>
      <c r="F8" s="75"/>
      <c r="G8" s="37"/>
      <c r="H8" s="37"/>
    </row>
    <row r="9" spans="2:15" ht="21.75" x14ac:dyDescent="0.45">
      <c r="B9" s="73"/>
      <c r="C9" s="74"/>
      <c r="D9" s="74"/>
      <c r="E9" s="74"/>
      <c r="F9" s="75"/>
      <c r="G9" s="42" t="s">
        <v>92</v>
      </c>
      <c r="H9" s="37"/>
      <c r="K9" s="42" t="s">
        <v>103</v>
      </c>
    </row>
    <row r="10" spans="2:15" ht="17.25" customHeight="1" x14ac:dyDescent="0.35">
      <c r="B10" s="73"/>
      <c r="C10" s="74"/>
      <c r="D10" s="74"/>
      <c r="E10" s="74"/>
      <c r="F10" s="75"/>
      <c r="G10" s="38" t="s">
        <v>93</v>
      </c>
      <c r="I10" s="39" t="s">
        <v>102</v>
      </c>
      <c r="K10">
        <v>2012</v>
      </c>
      <c r="L10" s="69">
        <v>13000</v>
      </c>
      <c r="M10" s="69"/>
      <c r="N10" s="69"/>
      <c r="O10" s="69"/>
    </row>
    <row r="11" spans="2:15" x14ac:dyDescent="0.35">
      <c r="B11" s="73"/>
      <c r="C11" s="74"/>
      <c r="D11" s="74"/>
      <c r="E11" s="74"/>
      <c r="F11" s="75"/>
      <c r="G11" s="38" t="s">
        <v>94</v>
      </c>
      <c r="I11" s="39" t="s">
        <v>98</v>
      </c>
      <c r="K11">
        <v>2013</v>
      </c>
      <c r="L11" s="69">
        <v>10000</v>
      </c>
      <c r="M11" s="69"/>
      <c r="N11" s="69"/>
      <c r="O11" s="69"/>
    </row>
    <row r="12" spans="2:15" ht="17.25" customHeight="1" x14ac:dyDescent="0.35">
      <c r="B12" s="73"/>
      <c r="C12" s="74"/>
      <c r="D12" s="74"/>
      <c r="E12" s="74"/>
      <c r="F12" s="75"/>
      <c r="G12" s="38" t="s">
        <v>95</v>
      </c>
      <c r="I12" s="40" t="s">
        <v>100</v>
      </c>
      <c r="K12">
        <v>2014</v>
      </c>
      <c r="L12" s="69">
        <v>10500</v>
      </c>
      <c r="M12" s="69"/>
      <c r="N12" s="69"/>
      <c r="O12" s="69"/>
    </row>
    <row r="13" spans="2:15" ht="17.25" customHeight="1" x14ac:dyDescent="0.35">
      <c r="B13" s="73"/>
      <c r="C13" s="74"/>
      <c r="D13" s="74"/>
      <c r="E13" s="74"/>
      <c r="F13" s="75"/>
      <c r="G13" s="38" t="s">
        <v>96</v>
      </c>
      <c r="I13" s="39" t="s">
        <v>101</v>
      </c>
      <c r="K13">
        <v>2015</v>
      </c>
      <c r="L13" s="69">
        <v>12000</v>
      </c>
      <c r="M13" s="69"/>
      <c r="N13" s="69"/>
      <c r="O13" s="69"/>
    </row>
    <row r="14" spans="2:15" ht="17.25" customHeight="1" thickBot="1" x14ac:dyDescent="0.4">
      <c r="B14" s="76"/>
      <c r="C14" s="77"/>
      <c r="D14" s="77"/>
      <c r="E14" s="77"/>
      <c r="F14" s="78"/>
      <c r="G14" s="38" t="s">
        <v>97</v>
      </c>
      <c r="I14" s="40" t="s">
        <v>99</v>
      </c>
      <c r="K14">
        <v>2016</v>
      </c>
      <c r="L14" s="69">
        <v>14200</v>
      </c>
      <c r="M14" s="69"/>
      <c r="N14" s="69"/>
      <c r="O14" s="69"/>
    </row>
    <row r="15" spans="2:15" ht="18" thickTop="1" x14ac:dyDescent="0.35"/>
    <row r="16" spans="2:15" ht="24" x14ac:dyDescent="0.35">
      <c r="B16" s="23" t="s">
        <v>104</v>
      </c>
    </row>
  </sheetData>
  <mergeCells count="7">
    <mergeCell ref="B4:F14"/>
    <mergeCell ref="G4:I7"/>
    <mergeCell ref="L10:O10"/>
    <mergeCell ref="L11:O11"/>
    <mergeCell ref="L12:O12"/>
    <mergeCell ref="L13:O13"/>
    <mergeCell ref="L14:O14"/>
  </mergeCells>
  <pageMargins left="0.7" right="0.7" top="0.75" bottom="0.75" header="0.3" footer="0.3"/>
  <pageSetup scale="96" orientation="landscape" r:id="rId1"/>
  <headerFooter>
    <oddHeader>&amp;R&amp;D</oddHeader>
    <oddFooter>&amp;L&amp;F&amp;CPage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6"/>
  <sheetViews>
    <sheetView zoomScale="120" zoomScaleNormal="120" workbookViewId="0">
      <selection activeCell="A2" sqref="A2"/>
    </sheetView>
  </sheetViews>
  <sheetFormatPr defaultRowHeight="17.25" x14ac:dyDescent="0.35"/>
  <cols>
    <col min="1" max="1" width="22.125" style="1" customWidth="1"/>
    <col min="2" max="2" width="35.375" style="1" customWidth="1"/>
    <col min="3" max="6" width="9" style="1"/>
    <col min="7" max="7" width="6.75" style="1" customWidth="1"/>
    <col min="8" max="16384" width="9" style="1"/>
  </cols>
  <sheetData>
    <row r="1" spans="1:7" ht="32.25" customHeight="1" thickBot="1" x14ac:dyDescent="0.4">
      <c r="A1" s="21" t="s">
        <v>4</v>
      </c>
      <c r="B1" s="20"/>
      <c r="C1" s="5"/>
      <c r="D1" s="6"/>
      <c r="E1" s="7"/>
      <c r="F1" s="8"/>
      <c r="G1" s="9"/>
    </row>
    <row r="2" spans="1:7" customFormat="1" ht="9" customHeight="1" thickTop="1" x14ac:dyDescent="0.35"/>
    <row r="3" spans="1:7" s="24" customFormat="1" ht="24" x14ac:dyDescent="0.35">
      <c r="A3" s="84" t="s">
        <v>6</v>
      </c>
      <c r="B3" s="84"/>
    </row>
    <row r="4" spans="1:7" s="24" customFormat="1" ht="17.25" customHeight="1" x14ac:dyDescent="0.35">
      <c r="A4" s="43" t="s">
        <v>24</v>
      </c>
      <c r="C4" s="25">
        <v>2012</v>
      </c>
      <c r="D4" s="25">
        <v>2013</v>
      </c>
      <c r="E4" s="25">
        <v>2014</v>
      </c>
      <c r="F4" s="25">
        <v>2015</v>
      </c>
      <c r="G4" s="25" t="s">
        <v>5</v>
      </c>
    </row>
    <row r="5" spans="1:7" s="26" customFormat="1" ht="7.5" customHeight="1" x14ac:dyDescent="0.35"/>
    <row r="6" spans="1:7" s="24" customFormat="1" x14ac:dyDescent="0.35">
      <c r="A6" s="81" t="s">
        <v>0</v>
      </c>
      <c r="B6" s="27" t="s">
        <v>25</v>
      </c>
      <c r="C6" s="28">
        <v>4600</v>
      </c>
      <c r="D6" s="28">
        <v>4400</v>
      </c>
      <c r="E6" s="28">
        <v>4100</v>
      </c>
      <c r="F6" s="28">
        <v>5100</v>
      </c>
      <c r="G6" s="27"/>
    </row>
    <row r="7" spans="1:7" s="24" customFormat="1" x14ac:dyDescent="0.35">
      <c r="A7" s="81"/>
      <c r="B7" s="27" t="s">
        <v>55</v>
      </c>
      <c r="C7" s="28">
        <v>3600</v>
      </c>
      <c r="D7" s="28">
        <v>3300</v>
      </c>
      <c r="E7" s="28">
        <v>2900</v>
      </c>
      <c r="F7" s="28">
        <v>3900</v>
      </c>
      <c r="G7" s="27"/>
    </row>
    <row r="8" spans="1:7" s="24" customFormat="1" x14ac:dyDescent="0.35">
      <c r="A8" s="82"/>
      <c r="B8" s="29" t="s">
        <v>56</v>
      </c>
      <c r="C8" s="30">
        <v>72.599999999999994</v>
      </c>
      <c r="D8" s="30">
        <v>93</v>
      </c>
      <c r="E8" s="30">
        <v>101.3</v>
      </c>
      <c r="F8" s="30">
        <v>107.8</v>
      </c>
      <c r="G8" s="29"/>
    </row>
    <row r="9" spans="1:7" s="24" customFormat="1" x14ac:dyDescent="0.35">
      <c r="A9" s="80" t="s">
        <v>1</v>
      </c>
      <c r="B9" s="31" t="s">
        <v>27</v>
      </c>
      <c r="C9" s="32">
        <v>927.8</v>
      </c>
      <c r="D9" s="32">
        <v>970.9</v>
      </c>
      <c r="E9" s="32">
        <v>1100</v>
      </c>
      <c r="F9" s="32">
        <v>1100</v>
      </c>
      <c r="G9" s="31"/>
    </row>
    <row r="10" spans="1:7" s="24" customFormat="1" x14ac:dyDescent="0.35">
      <c r="A10" s="81"/>
      <c r="B10" s="27" t="s">
        <v>57</v>
      </c>
      <c r="C10" s="28">
        <v>397</v>
      </c>
      <c r="D10" s="28">
        <v>440.8</v>
      </c>
      <c r="E10" s="28">
        <v>492.4</v>
      </c>
      <c r="F10" s="28">
        <v>570.9</v>
      </c>
      <c r="G10" s="27"/>
    </row>
    <row r="11" spans="1:7" s="24" customFormat="1" x14ac:dyDescent="0.35">
      <c r="A11" s="81"/>
      <c r="B11" s="27" t="s">
        <v>58</v>
      </c>
      <c r="C11" s="28">
        <v>45.3</v>
      </c>
      <c r="D11" s="28">
        <v>51.3</v>
      </c>
      <c r="E11" s="28">
        <v>68</v>
      </c>
      <c r="F11" s="28">
        <v>90.5</v>
      </c>
      <c r="G11" s="27"/>
    </row>
    <row r="12" spans="1:7" s="24" customFormat="1" x14ac:dyDescent="0.35">
      <c r="A12" s="82"/>
      <c r="B12" s="29" t="s">
        <v>26</v>
      </c>
      <c r="C12" s="30">
        <v>4000</v>
      </c>
      <c r="D12" s="30">
        <v>3900</v>
      </c>
      <c r="E12" s="30">
        <v>3500</v>
      </c>
      <c r="F12" s="30">
        <v>4500</v>
      </c>
      <c r="G12" s="29"/>
    </row>
    <row r="13" spans="1:7" s="24" customFormat="1" x14ac:dyDescent="0.35">
      <c r="A13" s="80" t="s">
        <v>2</v>
      </c>
      <c r="B13" s="27" t="s">
        <v>28</v>
      </c>
      <c r="C13" s="28">
        <v>530.79999999999995</v>
      </c>
      <c r="D13" s="28">
        <v>530.1</v>
      </c>
      <c r="E13" s="28">
        <v>582.79999999999995</v>
      </c>
      <c r="F13" s="28">
        <v>520.9</v>
      </c>
      <c r="G13" s="27"/>
    </row>
    <row r="14" spans="1:7" s="24" customFormat="1" x14ac:dyDescent="0.35">
      <c r="A14" s="81"/>
      <c r="B14" s="27" t="s">
        <v>29</v>
      </c>
      <c r="C14" s="28">
        <v>0</v>
      </c>
      <c r="D14" s="28">
        <v>0</v>
      </c>
      <c r="E14" s="28">
        <v>12.1</v>
      </c>
      <c r="F14" s="28">
        <v>43.5</v>
      </c>
      <c r="G14" s="27"/>
    </row>
    <row r="15" spans="1:7" s="24" customFormat="1" x14ac:dyDescent="0.35">
      <c r="A15" s="81"/>
      <c r="B15" s="27" t="s">
        <v>30</v>
      </c>
      <c r="C15" s="28">
        <v>0</v>
      </c>
      <c r="D15" s="28">
        <v>-6.3</v>
      </c>
      <c r="E15" s="28">
        <v>-50.2</v>
      </c>
      <c r="F15" s="28">
        <v>-5.8</v>
      </c>
      <c r="G15" s="27"/>
    </row>
    <row r="16" spans="1:7" s="24" customFormat="1" x14ac:dyDescent="0.35">
      <c r="A16" s="81"/>
      <c r="B16" s="27" t="s">
        <v>59</v>
      </c>
      <c r="C16" s="28">
        <v>11.9</v>
      </c>
      <c r="D16" s="28">
        <v>12.5</v>
      </c>
      <c r="E16" s="28">
        <v>11.3</v>
      </c>
      <c r="F16" s="28">
        <v>11.5</v>
      </c>
      <c r="G16" s="27"/>
    </row>
    <row r="17" spans="1:7" s="24" customFormat="1" x14ac:dyDescent="0.35">
      <c r="A17" s="82"/>
      <c r="B17" s="29" t="s">
        <v>60</v>
      </c>
      <c r="C17" s="30">
        <v>-23</v>
      </c>
      <c r="D17" s="30">
        <v>3.6</v>
      </c>
      <c r="E17" s="30">
        <v>2</v>
      </c>
      <c r="F17" s="30">
        <v>2.4</v>
      </c>
      <c r="G17" s="29"/>
    </row>
    <row r="18" spans="1:7" s="26" customFormat="1" x14ac:dyDescent="0.35">
      <c r="A18" s="81" t="s">
        <v>3</v>
      </c>
      <c r="B18" s="26" t="s">
        <v>31</v>
      </c>
      <c r="C18" s="33">
        <v>506.3</v>
      </c>
      <c r="D18" s="33">
        <v>517.9</v>
      </c>
      <c r="E18" s="33">
        <v>537.9</v>
      </c>
      <c r="F18" s="33">
        <v>552.79999999999995</v>
      </c>
    </row>
    <row r="19" spans="1:7" s="26" customFormat="1" x14ac:dyDescent="0.35">
      <c r="A19" s="83"/>
      <c r="B19" s="26" t="s">
        <v>32</v>
      </c>
      <c r="C19" s="33">
        <v>-152</v>
      </c>
      <c r="D19" s="33">
        <v>-155.1</v>
      </c>
      <c r="E19" s="33">
        <v>-159.6</v>
      </c>
      <c r="F19" s="33">
        <v>-149.30000000000001</v>
      </c>
    </row>
    <row r="20" spans="1:7" s="26" customFormat="1" x14ac:dyDescent="0.35">
      <c r="A20" s="83"/>
      <c r="B20" s="34" t="s">
        <v>61</v>
      </c>
      <c r="C20" s="33">
        <v>7.9</v>
      </c>
      <c r="D20" s="33">
        <v>0.5</v>
      </c>
      <c r="E20" s="33">
        <v>-0.4</v>
      </c>
      <c r="F20" s="33">
        <v>0</v>
      </c>
    </row>
    <row r="21" spans="1:7" s="26" customFormat="1" x14ac:dyDescent="0.35">
      <c r="A21" s="83"/>
      <c r="B21" s="34" t="s">
        <v>62</v>
      </c>
      <c r="C21" s="33">
        <v>0.5</v>
      </c>
      <c r="D21" s="33">
        <v>0</v>
      </c>
      <c r="E21" s="33">
        <v>0</v>
      </c>
      <c r="F21" s="33">
        <v>0</v>
      </c>
    </row>
    <row r="22" spans="1:7" s="26" customFormat="1" x14ac:dyDescent="0.35">
      <c r="A22" s="83"/>
      <c r="B22" s="26" t="s">
        <v>33</v>
      </c>
      <c r="C22" s="33">
        <v>-1.4</v>
      </c>
      <c r="D22" s="33">
        <v>-1.5</v>
      </c>
      <c r="E22" s="33">
        <v>-2.4</v>
      </c>
      <c r="F22" s="33">
        <v>-3.7</v>
      </c>
    </row>
    <row r="23" spans="1:7" s="26" customFormat="1" x14ac:dyDescent="0.35">
      <c r="A23" s="82"/>
      <c r="B23" s="35" t="s">
        <v>34</v>
      </c>
      <c r="C23" s="36">
        <v>360.8</v>
      </c>
      <c r="D23" s="36">
        <v>361.8</v>
      </c>
      <c r="E23" s="36">
        <v>375.5</v>
      </c>
      <c r="F23" s="36">
        <v>399.8</v>
      </c>
      <c r="G23" s="35"/>
    </row>
    <row r="24" spans="1:7" s="26" customFormat="1" x14ac:dyDescent="0.35"/>
    <row r="25" spans="1:7" s="26" customFormat="1" ht="17.25" customHeight="1" x14ac:dyDescent="0.35">
      <c r="B25" s="24"/>
      <c r="C25" s="24"/>
      <c r="D25" s="24"/>
      <c r="E25" s="24"/>
      <c r="F25" s="24"/>
    </row>
    <row r="26" spans="1:7" s="26" customFormat="1" x14ac:dyDescent="0.35"/>
    <row r="27" spans="1:7" s="26" customFormat="1" x14ac:dyDescent="0.35"/>
    <row r="28" spans="1:7" s="26" customFormat="1" x14ac:dyDescent="0.35"/>
    <row r="29" spans="1:7" s="26" customFormat="1" x14ac:dyDescent="0.35"/>
    <row r="30" spans="1:7" s="26" customFormat="1" x14ac:dyDescent="0.35"/>
    <row r="31" spans="1:7" s="26" customFormat="1" x14ac:dyDescent="0.35">
      <c r="A31" s="24"/>
      <c r="B31" s="24"/>
      <c r="C31" s="24"/>
      <c r="D31" s="24"/>
      <c r="E31" s="24"/>
      <c r="F31" s="24"/>
    </row>
    <row r="32" spans="1:7" s="24" customFormat="1" x14ac:dyDescent="0.35">
      <c r="A32" s="26"/>
      <c r="B32" s="26"/>
      <c r="C32" s="26"/>
      <c r="D32" s="26"/>
      <c r="E32" s="26"/>
      <c r="F32" s="26"/>
      <c r="G32" s="26"/>
    </row>
    <row r="33" spans="1:7" s="24" customFormat="1" x14ac:dyDescent="0.35">
      <c r="A33" s="26"/>
      <c r="B33" s="26"/>
      <c r="C33" s="26"/>
      <c r="D33" s="26"/>
      <c r="E33" s="26"/>
      <c r="F33" s="26"/>
      <c r="G33" s="26"/>
    </row>
    <row r="34" spans="1:7" s="24" customFormat="1" x14ac:dyDescent="0.35">
      <c r="A34" s="26"/>
      <c r="B34" s="26"/>
      <c r="C34" s="26"/>
      <c r="D34" s="26"/>
      <c r="E34" s="26"/>
      <c r="F34" s="26"/>
      <c r="G34" s="26"/>
    </row>
    <row r="35" spans="1:7" x14ac:dyDescent="0.35">
      <c r="A35"/>
      <c r="B35"/>
      <c r="C35"/>
      <c r="D35"/>
      <c r="E35"/>
      <c r="F35"/>
      <c r="G35"/>
    </row>
    <row r="36" spans="1:7" x14ac:dyDescent="0.35">
      <c r="A36"/>
      <c r="G36"/>
    </row>
    <row r="37" spans="1:7" x14ac:dyDescent="0.35">
      <c r="A37"/>
      <c r="B37"/>
      <c r="C37"/>
      <c r="D37"/>
      <c r="E37"/>
      <c r="F37"/>
      <c r="G37"/>
    </row>
    <row r="76" ht="29.25" customHeight="1" x14ac:dyDescent="0.35"/>
  </sheetData>
  <mergeCells count="5">
    <mergeCell ref="A13:A17"/>
    <mergeCell ref="A6:A8"/>
    <mergeCell ref="A9:A12"/>
    <mergeCell ref="A18:A23"/>
    <mergeCell ref="A3:B3"/>
  </mergeCells>
  <pageMargins left="0.7" right="0.7" top="0.75" bottom="0.75" header="0.3" footer="0.3"/>
  <pageSetup scale="92" orientation="portrait" r:id="rId1"/>
  <headerFooter>
    <oddHeader>&amp;R&amp;D</oddHeader>
    <oddFooter>&amp;L&amp;F&amp;CPage &amp;P&amp;R&amp;A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zoomScale="120" zoomScaleNormal="120" workbookViewId="0">
      <selection activeCell="A2" sqref="A2"/>
    </sheetView>
  </sheetViews>
  <sheetFormatPr defaultRowHeight="17.25" x14ac:dyDescent="0.35"/>
  <cols>
    <col min="1" max="1" width="22.125" style="1" customWidth="1"/>
    <col min="2" max="2" width="35.375" style="1" customWidth="1"/>
    <col min="3" max="6" width="9" style="1"/>
    <col min="7" max="7" width="6.75" style="1" customWidth="1"/>
    <col min="8" max="16384" width="9" style="1"/>
  </cols>
  <sheetData>
    <row r="1" spans="1:7" ht="32.25" customHeight="1" thickBot="1" x14ac:dyDescent="0.4">
      <c r="A1" s="88" t="s">
        <v>4</v>
      </c>
      <c r="B1" s="88"/>
      <c r="C1" s="5"/>
      <c r="D1" s="6"/>
      <c r="E1" s="7"/>
      <c r="F1" s="8"/>
      <c r="G1" s="9"/>
    </row>
    <row r="2" spans="1:7" customFormat="1" ht="9" customHeight="1" thickTop="1" x14ac:dyDescent="0.35"/>
    <row r="3" spans="1:7" ht="24" x14ac:dyDescent="0.35">
      <c r="A3" s="89" t="s">
        <v>7</v>
      </c>
      <c r="B3" s="89"/>
    </row>
    <row r="4" spans="1:7" x14ac:dyDescent="0.35">
      <c r="A4" s="17" t="s">
        <v>24</v>
      </c>
      <c r="B4" s="17"/>
      <c r="C4" s="16">
        <v>2012</v>
      </c>
      <c r="D4" s="16">
        <v>2013</v>
      </c>
      <c r="E4" s="16">
        <v>2014</v>
      </c>
      <c r="F4" s="16">
        <v>2015</v>
      </c>
      <c r="G4" s="16" t="s">
        <v>5</v>
      </c>
    </row>
    <row r="5" spans="1:7" customFormat="1" ht="7.5" customHeight="1" x14ac:dyDescent="0.35"/>
    <row r="6" spans="1:7" x14ac:dyDescent="0.35">
      <c r="A6" s="85" t="s">
        <v>8</v>
      </c>
      <c r="B6" s="10" t="s">
        <v>9</v>
      </c>
      <c r="C6" s="13">
        <v>340.1</v>
      </c>
      <c r="D6" s="13">
        <v>460.7</v>
      </c>
      <c r="E6" s="13">
        <v>315.5</v>
      </c>
      <c r="F6" s="13">
        <v>344</v>
      </c>
      <c r="G6" s="10"/>
    </row>
    <row r="7" spans="1:7" x14ac:dyDescent="0.35">
      <c r="A7" s="85"/>
      <c r="B7" s="10" t="s">
        <v>35</v>
      </c>
      <c r="C7" s="13">
        <v>210.6</v>
      </c>
      <c r="D7" s="13">
        <v>120.6</v>
      </c>
      <c r="E7" s="13">
        <v>-145.19999999999999</v>
      </c>
      <c r="F7" s="13">
        <v>28.5</v>
      </c>
      <c r="G7" s="10"/>
    </row>
    <row r="8" spans="1:7" x14ac:dyDescent="0.35">
      <c r="A8" s="86"/>
      <c r="B8" s="11" t="s">
        <v>36</v>
      </c>
      <c r="C8" s="14">
        <v>694.7</v>
      </c>
      <c r="D8" s="14">
        <v>568.70000000000005</v>
      </c>
      <c r="E8" s="14">
        <v>389.3</v>
      </c>
      <c r="F8" s="14">
        <v>413.9</v>
      </c>
      <c r="G8" s="11"/>
    </row>
    <row r="9" spans="1:7" customFormat="1" x14ac:dyDescent="0.35">
      <c r="A9" s="12" t="s">
        <v>10</v>
      </c>
      <c r="B9" s="12" t="s">
        <v>37</v>
      </c>
      <c r="C9" s="15">
        <v>1000</v>
      </c>
      <c r="D9" s="15">
        <v>879.2</v>
      </c>
      <c r="E9" s="15">
        <v>1100</v>
      </c>
      <c r="F9" s="15">
        <v>1400</v>
      </c>
      <c r="G9" s="12"/>
    </row>
    <row r="10" spans="1:7" x14ac:dyDescent="0.35">
      <c r="A10" s="12" t="s">
        <v>11</v>
      </c>
      <c r="B10" s="12" t="s">
        <v>38</v>
      </c>
      <c r="C10" s="15">
        <v>559.29999999999995</v>
      </c>
      <c r="D10" s="15">
        <v>591.79999999999995</v>
      </c>
      <c r="E10" s="15">
        <v>566.5</v>
      </c>
      <c r="F10" s="15">
        <v>712.2</v>
      </c>
      <c r="G10" s="12"/>
    </row>
    <row r="11" spans="1:7" x14ac:dyDescent="0.35">
      <c r="A11" s="87" t="s">
        <v>12</v>
      </c>
      <c r="B11" s="10" t="s">
        <v>39</v>
      </c>
      <c r="C11" s="13">
        <v>24.2</v>
      </c>
      <c r="D11" s="13">
        <v>20.5</v>
      </c>
      <c r="E11" s="13">
        <v>18.899999999999999</v>
      </c>
      <c r="F11" s="13">
        <v>37.200000000000003</v>
      </c>
      <c r="G11" s="10"/>
    </row>
    <row r="12" spans="1:7" x14ac:dyDescent="0.35">
      <c r="A12" s="85"/>
      <c r="B12" s="10" t="s">
        <v>40</v>
      </c>
      <c r="C12" s="13">
        <v>156.6</v>
      </c>
      <c r="D12" s="13">
        <v>165.4</v>
      </c>
      <c r="E12" s="13">
        <v>226</v>
      </c>
      <c r="F12" s="13">
        <v>261.8</v>
      </c>
      <c r="G12" s="10"/>
    </row>
    <row r="13" spans="1:7" x14ac:dyDescent="0.35">
      <c r="A13" s="86"/>
      <c r="B13" s="11" t="s">
        <v>12</v>
      </c>
      <c r="C13" s="14">
        <v>2400</v>
      </c>
      <c r="D13" s="14">
        <v>2200</v>
      </c>
      <c r="E13" s="14">
        <v>2300</v>
      </c>
      <c r="F13" s="14">
        <v>2800</v>
      </c>
      <c r="G13" s="11"/>
    </row>
    <row r="14" spans="1:7" x14ac:dyDescent="0.35">
      <c r="A14" s="87" t="s">
        <v>13</v>
      </c>
      <c r="B14" s="10" t="s">
        <v>41</v>
      </c>
      <c r="C14" s="13">
        <v>827.1</v>
      </c>
      <c r="D14" s="13">
        <v>1000</v>
      </c>
      <c r="E14" s="13">
        <v>1100</v>
      </c>
      <c r="F14" s="13">
        <v>1300</v>
      </c>
      <c r="G14" s="10"/>
    </row>
    <row r="15" spans="1:7" x14ac:dyDescent="0.35">
      <c r="A15" s="85"/>
      <c r="B15" s="10" t="s">
        <v>42</v>
      </c>
      <c r="C15" s="13">
        <v>-332.2</v>
      </c>
      <c r="D15" s="13">
        <v>-425.2</v>
      </c>
      <c r="E15" s="13">
        <v>-477.6</v>
      </c>
      <c r="F15" s="13">
        <v>-528</v>
      </c>
      <c r="G15" s="10"/>
    </row>
    <row r="16" spans="1:7" x14ac:dyDescent="0.35">
      <c r="A16" s="85"/>
      <c r="B16" s="10" t="s">
        <v>43</v>
      </c>
      <c r="C16" s="13">
        <v>224.2</v>
      </c>
      <c r="D16" s="13">
        <v>456.4</v>
      </c>
      <c r="E16" s="13">
        <v>441</v>
      </c>
      <c r="F16" s="13">
        <v>427.6</v>
      </c>
      <c r="G16" s="10"/>
    </row>
    <row r="17" spans="1:7" x14ac:dyDescent="0.35">
      <c r="A17" s="85"/>
      <c r="B17" s="10" t="s">
        <v>44</v>
      </c>
      <c r="C17" s="13">
        <v>373.1</v>
      </c>
      <c r="D17" s="13">
        <v>461.9</v>
      </c>
      <c r="E17" s="13">
        <v>454.8</v>
      </c>
      <c r="F17" s="13">
        <v>442.1</v>
      </c>
      <c r="G17" s="10"/>
    </row>
    <row r="18" spans="1:7" x14ac:dyDescent="0.35">
      <c r="A18" s="86"/>
      <c r="B18" s="11" t="s">
        <v>13</v>
      </c>
      <c r="C18" s="14">
        <v>3600</v>
      </c>
      <c r="D18" s="14">
        <v>3500</v>
      </c>
      <c r="E18" s="14">
        <v>3600</v>
      </c>
      <c r="F18" s="14">
        <v>4300</v>
      </c>
      <c r="G18" s="11"/>
    </row>
    <row r="19" spans="1:7" x14ac:dyDescent="0.35">
      <c r="A19" s="87" t="s">
        <v>14</v>
      </c>
      <c r="B19" s="10" t="s">
        <v>45</v>
      </c>
      <c r="C19" s="13">
        <v>495.9</v>
      </c>
      <c r="D19" s="13">
        <v>343.9</v>
      </c>
      <c r="E19" s="13">
        <v>344.1</v>
      </c>
      <c r="F19" s="13">
        <v>546.79999999999995</v>
      </c>
      <c r="G19" s="10"/>
    </row>
    <row r="20" spans="1:7" x14ac:dyDescent="0.35">
      <c r="A20" s="85"/>
      <c r="B20" s="10" t="s">
        <v>46</v>
      </c>
      <c r="C20" s="13">
        <v>23</v>
      </c>
      <c r="D20" s="13">
        <v>28.5</v>
      </c>
      <c r="E20" s="13">
        <v>12.2</v>
      </c>
      <c r="F20" s="13">
        <v>587.6</v>
      </c>
      <c r="G20" s="10"/>
    </row>
    <row r="21" spans="1:7" x14ac:dyDescent="0.35">
      <c r="A21" s="85"/>
      <c r="B21" s="10" t="s">
        <v>47</v>
      </c>
      <c r="C21" s="13">
        <v>1300</v>
      </c>
      <c r="D21" s="13">
        <v>1100</v>
      </c>
      <c r="E21" s="13">
        <v>885.9</v>
      </c>
      <c r="F21" s="13">
        <v>822.2</v>
      </c>
      <c r="G21" s="10"/>
    </row>
    <row r="22" spans="1:7" x14ac:dyDescent="0.35">
      <c r="A22" s="86"/>
      <c r="B22" s="11" t="s">
        <v>48</v>
      </c>
      <c r="C22" s="14">
        <v>2000</v>
      </c>
      <c r="D22" s="14">
        <v>1700</v>
      </c>
      <c r="E22" s="14">
        <v>1500</v>
      </c>
      <c r="F22" s="14">
        <v>2200</v>
      </c>
      <c r="G22" s="11"/>
    </row>
    <row r="23" spans="1:7" x14ac:dyDescent="0.35">
      <c r="A23" s="87" t="s">
        <v>15</v>
      </c>
      <c r="B23" s="10" t="s">
        <v>49</v>
      </c>
      <c r="C23" s="13">
        <v>472</v>
      </c>
      <c r="D23" s="13">
        <v>391.6</v>
      </c>
      <c r="E23" s="13">
        <v>351.1</v>
      </c>
      <c r="F23" s="13">
        <v>36</v>
      </c>
      <c r="G23" s="10"/>
    </row>
    <row r="24" spans="1:7" x14ac:dyDescent="0.35">
      <c r="A24" s="85"/>
      <c r="B24" s="10" t="s">
        <v>50</v>
      </c>
      <c r="C24" s="13">
        <v>-123.4</v>
      </c>
      <c r="D24" s="13">
        <v>-69.8</v>
      </c>
      <c r="E24" s="13">
        <v>-67.099999999999994</v>
      </c>
      <c r="F24" s="13">
        <v>-44.8</v>
      </c>
      <c r="G24" s="10"/>
    </row>
    <row r="25" spans="1:7" x14ac:dyDescent="0.35">
      <c r="A25" s="85"/>
      <c r="B25" s="10" t="s">
        <v>48</v>
      </c>
      <c r="C25" s="13">
        <v>228.8</v>
      </c>
      <c r="D25" s="13">
        <v>187.6</v>
      </c>
      <c r="E25" s="13">
        <v>203.8</v>
      </c>
      <c r="F25" s="13">
        <v>180.1</v>
      </c>
      <c r="G25" s="10"/>
    </row>
    <row r="26" spans="1:7" x14ac:dyDescent="0.35">
      <c r="A26" s="86"/>
      <c r="B26" s="11" t="s">
        <v>15</v>
      </c>
      <c r="C26" s="14">
        <v>2900</v>
      </c>
      <c r="D26" s="14">
        <v>2400</v>
      </c>
      <c r="E26" s="14">
        <v>2300</v>
      </c>
      <c r="F26" s="14">
        <v>2800</v>
      </c>
      <c r="G26" s="11"/>
    </row>
    <row r="27" spans="1:7" x14ac:dyDescent="0.35">
      <c r="A27" s="87" t="s">
        <v>16</v>
      </c>
      <c r="B27" s="10" t="s">
        <v>33</v>
      </c>
      <c r="C27" s="13">
        <v>-1.4</v>
      </c>
      <c r="D27" s="13">
        <v>-1.5</v>
      </c>
      <c r="E27" s="13">
        <v>-2.4</v>
      </c>
      <c r="F27" s="13">
        <v>-3.7</v>
      </c>
      <c r="G27" s="10"/>
    </row>
    <row r="28" spans="1:7" x14ac:dyDescent="0.35">
      <c r="A28" s="85"/>
      <c r="B28" s="10" t="s">
        <v>51</v>
      </c>
      <c r="C28" s="13">
        <v>0</v>
      </c>
      <c r="D28" s="13">
        <v>0</v>
      </c>
      <c r="E28" s="13">
        <v>0</v>
      </c>
      <c r="F28" s="13">
        <v>0</v>
      </c>
      <c r="G28" s="10"/>
    </row>
    <row r="29" spans="1:7" x14ac:dyDescent="0.35">
      <c r="A29" s="85"/>
      <c r="B29" s="10" t="s">
        <v>52</v>
      </c>
      <c r="C29" s="13">
        <v>696.5</v>
      </c>
      <c r="D29" s="13">
        <v>1100</v>
      </c>
      <c r="E29" s="13">
        <v>1300</v>
      </c>
      <c r="F29" s="13">
        <v>1400</v>
      </c>
      <c r="G29" s="10"/>
    </row>
    <row r="30" spans="1:7" x14ac:dyDescent="0.35">
      <c r="A30" s="86"/>
      <c r="B30" s="11" t="s">
        <v>53</v>
      </c>
      <c r="C30" s="14">
        <v>696.5</v>
      </c>
      <c r="D30" s="14">
        <v>1100</v>
      </c>
      <c r="E30" s="14">
        <v>1300</v>
      </c>
      <c r="F30" s="14">
        <v>1400</v>
      </c>
      <c r="G30" s="11"/>
    </row>
    <row r="31" spans="1:7" x14ac:dyDescent="0.35">
      <c r="A31" s="12" t="s">
        <v>17</v>
      </c>
      <c r="B31" s="12" t="s">
        <v>54</v>
      </c>
      <c r="C31" s="15">
        <v>249.8</v>
      </c>
      <c r="D31" s="15">
        <v>243.6</v>
      </c>
      <c r="E31" s="15">
        <v>239.6</v>
      </c>
      <c r="F31" s="15">
        <v>237.8</v>
      </c>
      <c r="G31" s="12"/>
    </row>
    <row r="32" spans="1:7" x14ac:dyDescent="0.35">
      <c r="A32" s="10"/>
      <c r="B32" s="10"/>
      <c r="C32" s="10"/>
      <c r="D32" s="10"/>
      <c r="E32" s="10"/>
      <c r="F32" s="10"/>
      <c r="G32" s="10"/>
    </row>
    <row r="33" spans="1:7" x14ac:dyDescent="0.35">
      <c r="A33" s="10"/>
      <c r="B33" s="10"/>
      <c r="C33" s="10"/>
      <c r="D33" s="10"/>
      <c r="E33" s="10"/>
      <c r="F33" s="10"/>
      <c r="G33" s="10"/>
    </row>
    <row r="34" spans="1:7" x14ac:dyDescent="0.35">
      <c r="A34" s="10"/>
      <c r="B34" s="10"/>
      <c r="C34" s="10"/>
      <c r="D34" s="10"/>
      <c r="E34" s="10"/>
      <c r="F34" s="10"/>
      <c r="G34" s="10"/>
    </row>
  </sheetData>
  <mergeCells count="8">
    <mergeCell ref="A27:A30"/>
    <mergeCell ref="A1:B1"/>
    <mergeCell ref="A3:B3"/>
    <mergeCell ref="A6:A8"/>
    <mergeCell ref="A11:A13"/>
    <mergeCell ref="A14:A18"/>
    <mergeCell ref="A19:A22"/>
    <mergeCell ref="A23:A26"/>
  </mergeCells>
  <pageMargins left="0.7" right="0.7" top="0.75" bottom="0.75" header="0.3" footer="0.3"/>
  <pageSetup scale="92" orientation="portrait" r:id="rId1"/>
  <headerFooter>
    <oddHeader>&amp;R&amp;D</oddHeader>
    <oddFooter>&amp;L&amp;F&amp;CPage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zoomScale="120" zoomScaleNormal="120" workbookViewId="0">
      <selection activeCell="A2" sqref="A2"/>
    </sheetView>
  </sheetViews>
  <sheetFormatPr defaultRowHeight="17.25" x14ac:dyDescent="0.35"/>
  <cols>
    <col min="1" max="1" width="22.125" style="1" customWidth="1"/>
    <col min="2" max="2" width="35.375" style="1" customWidth="1"/>
    <col min="3" max="6" width="9" style="1"/>
    <col min="7" max="7" width="6.75" style="1" customWidth="1"/>
    <col min="8" max="16384" width="9" style="1"/>
  </cols>
  <sheetData>
    <row r="1" spans="1:7" ht="32.25" customHeight="1" thickBot="1" x14ac:dyDescent="0.4">
      <c r="A1" s="88" t="s">
        <v>4</v>
      </c>
      <c r="B1" s="88"/>
      <c r="C1" s="5"/>
      <c r="D1" s="6"/>
      <c r="E1" s="7"/>
      <c r="F1" s="8"/>
      <c r="G1" s="9"/>
    </row>
    <row r="2" spans="1:7" customFormat="1" ht="9" customHeight="1" thickTop="1" x14ac:dyDescent="0.35"/>
    <row r="3" spans="1:7" ht="24" x14ac:dyDescent="0.35">
      <c r="A3" s="89" t="s">
        <v>18</v>
      </c>
      <c r="B3" s="89"/>
    </row>
    <row r="4" spans="1:7" x14ac:dyDescent="0.35">
      <c r="A4" s="17" t="s">
        <v>24</v>
      </c>
      <c r="B4" s="17"/>
      <c r="C4" s="16">
        <v>2012</v>
      </c>
      <c r="D4" s="16">
        <v>2013</v>
      </c>
      <c r="E4" s="16">
        <v>2014</v>
      </c>
      <c r="F4" s="16">
        <v>2015</v>
      </c>
      <c r="G4" s="16" t="s">
        <v>5</v>
      </c>
    </row>
    <row r="5" spans="1:7" customFormat="1" ht="7.5" customHeight="1" x14ac:dyDescent="0.35"/>
    <row r="6" spans="1:7" x14ac:dyDescent="0.35">
      <c r="A6" s="90" t="s">
        <v>19</v>
      </c>
      <c r="B6" s="1" t="s">
        <v>63</v>
      </c>
      <c r="C6" s="4">
        <v>352.9</v>
      </c>
      <c r="D6" s="4">
        <v>361.3</v>
      </c>
      <c r="E6" s="4">
        <v>375.9</v>
      </c>
      <c r="F6" s="4">
        <v>399.8</v>
      </c>
    </row>
    <row r="7" spans="1:7" x14ac:dyDescent="0.35">
      <c r="A7" s="90"/>
      <c r="B7" s="1" t="s">
        <v>42</v>
      </c>
      <c r="C7" s="4">
        <v>72.599999999999994</v>
      </c>
      <c r="D7" s="4">
        <v>93</v>
      </c>
      <c r="E7" s="4">
        <v>101.3</v>
      </c>
      <c r="F7" s="4">
        <v>107.8</v>
      </c>
    </row>
    <row r="8" spans="1:7" x14ac:dyDescent="0.35">
      <c r="A8" s="90"/>
      <c r="B8" s="1" t="s">
        <v>64</v>
      </c>
      <c r="C8" s="4">
        <v>62.4</v>
      </c>
      <c r="D8" s="4">
        <v>95.4</v>
      </c>
      <c r="E8" s="4">
        <v>89</v>
      </c>
      <c r="F8" s="4">
        <v>60.9</v>
      </c>
    </row>
    <row r="9" spans="1:7" x14ac:dyDescent="0.35">
      <c r="A9" s="90"/>
      <c r="B9" s="1" t="s">
        <v>65</v>
      </c>
      <c r="C9" s="4">
        <v>551.29999999999995</v>
      </c>
      <c r="D9" s="4">
        <v>553.6</v>
      </c>
      <c r="E9" s="4">
        <v>652.79999999999995</v>
      </c>
      <c r="F9" s="4">
        <v>553.4</v>
      </c>
    </row>
    <row r="10" spans="1:7" x14ac:dyDescent="0.35">
      <c r="A10" s="90"/>
      <c r="B10" s="1" t="s">
        <v>66</v>
      </c>
      <c r="C10" s="4">
        <v>300.7</v>
      </c>
      <c r="D10" s="4">
        <v>-40.9</v>
      </c>
      <c r="E10" s="4">
        <v>457.5</v>
      </c>
      <c r="F10" s="4">
        <v>388.6</v>
      </c>
    </row>
    <row r="11" spans="1:7" x14ac:dyDescent="0.35">
      <c r="A11" s="91"/>
      <c r="B11" s="2" t="s">
        <v>67</v>
      </c>
      <c r="C11" s="3">
        <v>250.6</v>
      </c>
      <c r="D11" s="3">
        <v>594.5</v>
      </c>
      <c r="E11" s="3">
        <v>195.3</v>
      </c>
      <c r="F11" s="3">
        <v>164.8</v>
      </c>
      <c r="G11" s="2"/>
    </row>
    <row r="12" spans="1:7" x14ac:dyDescent="0.35">
      <c r="A12" s="92" t="s">
        <v>20</v>
      </c>
      <c r="B12" s="1" t="s">
        <v>68</v>
      </c>
      <c r="C12" s="4">
        <v>-165</v>
      </c>
      <c r="D12" s="4">
        <v>-110</v>
      </c>
      <c r="E12" s="4">
        <v>-112.5</v>
      </c>
      <c r="F12" s="4">
        <v>-274</v>
      </c>
    </row>
    <row r="13" spans="1:7" x14ac:dyDescent="0.35">
      <c r="A13" s="90"/>
      <c r="B13" s="1" t="s">
        <v>69</v>
      </c>
      <c r="C13" s="4">
        <v>3.4</v>
      </c>
      <c r="D13" s="4">
        <v>18.899999999999999</v>
      </c>
      <c r="E13" s="4">
        <v>3.1</v>
      </c>
      <c r="F13" s="4">
        <v>2.2000000000000002</v>
      </c>
    </row>
    <row r="14" spans="1:7" x14ac:dyDescent="0.35">
      <c r="A14" s="90"/>
      <c r="B14" s="1" t="s">
        <v>70</v>
      </c>
      <c r="C14" s="4">
        <v>-121.3</v>
      </c>
      <c r="D14" s="4">
        <v>-162.6</v>
      </c>
      <c r="E14" s="4">
        <v>0</v>
      </c>
      <c r="F14" s="4">
        <v>0</v>
      </c>
    </row>
    <row r="15" spans="1:7" x14ac:dyDescent="0.35">
      <c r="A15" s="90"/>
      <c r="B15" s="1" t="s">
        <v>71</v>
      </c>
      <c r="C15" s="4">
        <v>-4.7</v>
      </c>
      <c r="D15" s="4">
        <v>0</v>
      </c>
      <c r="E15" s="4">
        <v>0</v>
      </c>
      <c r="F15" s="4">
        <v>-1.9</v>
      </c>
    </row>
    <row r="16" spans="1:7" x14ac:dyDescent="0.35">
      <c r="A16" s="91"/>
      <c r="B16" s="2" t="s">
        <v>72</v>
      </c>
      <c r="C16" s="3">
        <v>-287.60000000000002</v>
      </c>
      <c r="D16" s="3">
        <v>-253.7</v>
      </c>
      <c r="E16" s="3">
        <v>-109.4</v>
      </c>
      <c r="F16" s="3">
        <v>-273.7</v>
      </c>
      <c r="G16" s="2"/>
    </row>
    <row r="17" spans="1:7" x14ac:dyDescent="0.35">
      <c r="A17" s="92" t="s">
        <v>21</v>
      </c>
      <c r="B17" s="1" t="s">
        <v>73</v>
      </c>
      <c r="C17" s="4">
        <v>0</v>
      </c>
      <c r="D17" s="4">
        <v>0</v>
      </c>
      <c r="E17" s="4">
        <v>0</v>
      </c>
      <c r="F17" s="4">
        <v>0</v>
      </c>
    </row>
    <row r="18" spans="1:7" x14ac:dyDescent="0.35">
      <c r="A18" s="90"/>
      <c r="B18" s="1" t="s">
        <v>74</v>
      </c>
      <c r="C18" s="4">
        <v>0</v>
      </c>
      <c r="D18" s="4">
        <v>0</v>
      </c>
      <c r="E18" s="4">
        <v>0</v>
      </c>
      <c r="F18" s="4">
        <v>0</v>
      </c>
    </row>
    <row r="19" spans="1:7" x14ac:dyDescent="0.35">
      <c r="A19" s="90"/>
      <c r="B19" s="1" t="s">
        <v>75</v>
      </c>
      <c r="C19" s="4">
        <v>0</v>
      </c>
      <c r="D19" s="4">
        <v>0</v>
      </c>
      <c r="E19" s="4">
        <v>0</v>
      </c>
      <c r="F19" s="4">
        <v>0</v>
      </c>
    </row>
    <row r="20" spans="1:7" x14ac:dyDescent="0.35">
      <c r="A20" s="90"/>
      <c r="B20" s="1" t="s">
        <v>76</v>
      </c>
      <c r="C20" s="4">
        <v>0</v>
      </c>
      <c r="D20" s="4">
        <v>0</v>
      </c>
      <c r="E20" s="4">
        <v>0</v>
      </c>
      <c r="F20" s="4">
        <v>0</v>
      </c>
    </row>
    <row r="21" spans="1:7" x14ac:dyDescent="0.35">
      <c r="A21" s="90"/>
      <c r="B21" s="1" t="s">
        <v>77</v>
      </c>
      <c r="C21" s="4">
        <v>0</v>
      </c>
      <c r="D21" s="4">
        <v>0</v>
      </c>
      <c r="E21" s="4">
        <v>0</v>
      </c>
      <c r="F21" s="4">
        <v>0</v>
      </c>
    </row>
    <row r="22" spans="1:7" x14ac:dyDescent="0.35">
      <c r="A22" s="90"/>
      <c r="B22" s="1" t="s">
        <v>78</v>
      </c>
      <c r="C22" s="4">
        <v>0</v>
      </c>
      <c r="D22" s="4">
        <v>0</v>
      </c>
      <c r="E22" s="4">
        <v>0</v>
      </c>
      <c r="F22" s="4">
        <v>0</v>
      </c>
    </row>
    <row r="23" spans="1:7" x14ac:dyDescent="0.35">
      <c r="A23" s="90"/>
      <c r="B23" s="1" t="s">
        <v>79</v>
      </c>
      <c r="C23" s="4">
        <v>0</v>
      </c>
      <c r="D23" s="4">
        <v>0</v>
      </c>
      <c r="E23" s="4">
        <v>0</v>
      </c>
      <c r="F23" s="4">
        <v>0</v>
      </c>
    </row>
    <row r="24" spans="1:7" x14ac:dyDescent="0.35">
      <c r="A24" s="90"/>
      <c r="B24" s="1" t="s">
        <v>80</v>
      </c>
      <c r="C24" s="4">
        <v>0</v>
      </c>
      <c r="D24" s="4">
        <v>0</v>
      </c>
      <c r="E24" s="4">
        <v>0</v>
      </c>
      <c r="F24" s="4">
        <v>0</v>
      </c>
    </row>
    <row r="25" spans="1:7" x14ac:dyDescent="0.35">
      <c r="A25" s="90"/>
      <c r="B25" s="1" t="s">
        <v>81</v>
      </c>
      <c r="C25" s="4">
        <v>0</v>
      </c>
      <c r="D25" s="4">
        <v>0</v>
      </c>
      <c r="E25" s="4">
        <v>0</v>
      </c>
      <c r="F25" s="4">
        <v>0</v>
      </c>
    </row>
    <row r="26" spans="1:7" x14ac:dyDescent="0.35">
      <c r="A26" s="91"/>
      <c r="B26" s="2" t="s">
        <v>82</v>
      </c>
      <c r="C26" s="3">
        <v>252.7</v>
      </c>
      <c r="D26" s="3">
        <v>-237.6</v>
      </c>
      <c r="E26" s="3">
        <v>-230.8</v>
      </c>
      <c r="F26" s="3">
        <v>141</v>
      </c>
      <c r="G26" s="2"/>
    </row>
    <row r="27" spans="1:7" x14ac:dyDescent="0.35">
      <c r="A27" s="18" t="s">
        <v>22</v>
      </c>
      <c r="B27" s="18" t="s">
        <v>83</v>
      </c>
      <c r="C27" s="19">
        <v>-5.0999999999999996</v>
      </c>
      <c r="D27" s="19">
        <v>17.399999999999999</v>
      </c>
      <c r="E27" s="19">
        <v>-0.3</v>
      </c>
      <c r="F27" s="19">
        <v>-3.6</v>
      </c>
      <c r="G27" s="18"/>
    </row>
    <row r="28" spans="1:7" x14ac:dyDescent="0.35">
      <c r="A28" s="18" t="s">
        <v>23</v>
      </c>
      <c r="B28" s="18"/>
      <c r="C28" s="19">
        <v>215.7</v>
      </c>
      <c r="D28" s="19">
        <v>103.2</v>
      </c>
      <c r="E28" s="19">
        <v>-144.9</v>
      </c>
      <c r="F28" s="19">
        <v>32.1</v>
      </c>
      <c r="G28" s="18"/>
    </row>
  </sheetData>
  <mergeCells count="5">
    <mergeCell ref="A6:A11"/>
    <mergeCell ref="A12:A16"/>
    <mergeCell ref="A17:A26"/>
    <mergeCell ref="A1:B1"/>
    <mergeCell ref="A3:B3"/>
  </mergeCells>
  <pageMargins left="0.7" right="0.7" top="0.75" bottom="0.75" header="0.3" footer="0.3"/>
  <pageSetup scale="92" orientation="portrait" r:id="rId1"/>
  <headerFooter>
    <oddHeader>&amp;R&amp;D</oddHeader>
    <oddFooter>&amp;L&amp;F&amp;CPage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zoomScale="120" zoomScaleNormal="120" workbookViewId="0">
      <selection activeCell="A2" sqref="A2"/>
    </sheetView>
  </sheetViews>
  <sheetFormatPr defaultRowHeight="17.25" x14ac:dyDescent="0.35"/>
  <cols>
    <col min="1" max="1" width="10.625" customWidth="1"/>
  </cols>
  <sheetData>
    <row r="1" spans="1:7" s="1" customFormat="1" ht="32.25" customHeight="1" thickBot="1" x14ac:dyDescent="0.4">
      <c r="A1" s="22" t="s">
        <v>4</v>
      </c>
      <c r="B1" s="22"/>
      <c r="C1" s="58"/>
      <c r="D1" s="59"/>
      <c r="E1" s="60"/>
      <c r="F1" s="61"/>
      <c r="G1" s="62"/>
    </row>
    <row r="2" spans="1:7" ht="9" customHeight="1" thickTop="1" x14ac:dyDescent="0.35"/>
    <row r="3" spans="1:7" s="1" customFormat="1" ht="24" customHeight="1" x14ac:dyDescent="0.35">
      <c r="A3" s="23" t="s">
        <v>112</v>
      </c>
      <c r="B3" s="23"/>
    </row>
    <row r="4" spans="1:7" ht="18" thickBot="1" x14ac:dyDescent="0.4">
      <c r="A4" s="63" t="s">
        <v>105</v>
      </c>
      <c r="B4" s="63" t="s">
        <v>106</v>
      </c>
      <c r="C4" s="63" t="s">
        <v>107</v>
      </c>
      <c r="D4" s="63" t="s">
        <v>108</v>
      </c>
      <c r="E4" s="63" t="s">
        <v>109</v>
      </c>
      <c r="F4" s="63" t="s">
        <v>110</v>
      </c>
      <c r="G4" s="63" t="s">
        <v>111</v>
      </c>
    </row>
    <row r="5" spans="1:7" x14ac:dyDescent="0.35">
      <c r="A5" s="44">
        <v>42646</v>
      </c>
      <c r="B5" s="45">
        <v>485485</v>
      </c>
      <c r="C5" s="46">
        <v>19.09</v>
      </c>
      <c r="D5" s="46">
        <v>24.75</v>
      </c>
      <c r="E5" s="47">
        <v>20.05</v>
      </c>
      <c r="F5" s="46">
        <v>22.349999999999998</v>
      </c>
      <c r="G5" s="46">
        <f>F5-C5</f>
        <v>3.259999999999998</v>
      </c>
    </row>
    <row r="6" spans="1:7" x14ac:dyDescent="0.35">
      <c r="A6" s="48">
        <f>WORKDAY(A5,1)</f>
        <v>42647</v>
      </c>
      <c r="B6" s="49">
        <v>540837</v>
      </c>
      <c r="C6">
        <f>F5</f>
        <v>22.349999999999998</v>
      </c>
      <c r="D6">
        <v>24.65</v>
      </c>
      <c r="E6" s="50">
        <v>22.05</v>
      </c>
      <c r="F6">
        <v>22.549999999999997</v>
      </c>
      <c r="G6">
        <f t="shared" ref="G6:G34" si="0">F6-C6</f>
        <v>0.19999999999999929</v>
      </c>
    </row>
    <row r="7" spans="1:7" x14ac:dyDescent="0.35">
      <c r="A7" s="44">
        <f t="shared" ref="A7:A34" si="1">WORKDAY(A6,1)</f>
        <v>42648</v>
      </c>
      <c r="B7" s="45">
        <v>544299</v>
      </c>
      <c r="C7" s="46">
        <f t="shared" ref="C7:C34" si="2">F6</f>
        <v>22.549999999999997</v>
      </c>
      <c r="D7" s="46">
        <v>24.31</v>
      </c>
      <c r="E7" s="47">
        <v>20.21</v>
      </c>
      <c r="F7" s="46">
        <v>22.11</v>
      </c>
      <c r="G7" s="46">
        <f t="shared" si="0"/>
        <v>-0.43999999999999773</v>
      </c>
    </row>
    <row r="8" spans="1:7" x14ac:dyDescent="0.35">
      <c r="A8" s="48">
        <f t="shared" si="1"/>
        <v>42649</v>
      </c>
      <c r="B8" s="49">
        <v>509332</v>
      </c>
      <c r="C8">
        <f t="shared" si="2"/>
        <v>22.11</v>
      </c>
      <c r="D8">
        <v>23.65</v>
      </c>
      <c r="E8" s="50">
        <v>21.75</v>
      </c>
      <c r="F8">
        <v>22.25</v>
      </c>
      <c r="G8">
        <f t="shared" si="0"/>
        <v>0.14000000000000057</v>
      </c>
    </row>
    <row r="9" spans="1:7" ht="18" thickBot="1" x14ac:dyDescent="0.4">
      <c r="A9" s="51">
        <f t="shared" si="1"/>
        <v>42650</v>
      </c>
      <c r="B9" s="52">
        <v>454343</v>
      </c>
      <c r="C9" s="53">
        <f t="shared" si="2"/>
        <v>22.25</v>
      </c>
      <c r="D9" s="53">
        <v>23.54</v>
      </c>
      <c r="E9" s="54">
        <v>20.54</v>
      </c>
      <c r="F9" s="53">
        <v>21.04</v>
      </c>
      <c r="G9" s="53">
        <f t="shared" si="0"/>
        <v>-1.2100000000000009</v>
      </c>
    </row>
    <row r="10" spans="1:7" ht="18" thickTop="1" x14ac:dyDescent="0.35">
      <c r="A10" s="44">
        <f t="shared" si="1"/>
        <v>42653</v>
      </c>
      <c r="B10" s="49">
        <v>406048</v>
      </c>
      <c r="C10">
        <f t="shared" si="2"/>
        <v>21.04</v>
      </c>
      <c r="D10">
        <v>23.24</v>
      </c>
      <c r="E10" s="50">
        <v>22.44</v>
      </c>
      <c r="F10">
        <v>22.74</v>
      </c>
      <c r="G10">
        <f t="shared" si="0"/>
        <v>1.6999999999999993</v>
      </c>
    </row>
    <row r="11" spans="1:7" x14ac:dyDescent="0.35">
      <c r="A11" s="48">
        <f t="shared" si="1"/>
        <v>42654</v>
      </c>
      <c r="B11" s="45">
        <v>465184</v>
      </c>
      <c r="C11" s="46">
        <f t="shared" si="2"/>
        <v>22.74</v>
      </c>
      <c r="D11" s="46">
        <v>22.58</v>
      </c>
      <c r="E11" s="47">
        <v>20.28</v>
      </c>
      <c r="F11" s="46">
        <v>22.38</v>
      </c>
      <c r="G11" s="46">
        <f t="shared" si="0"/>
        <v>-0.35999999999999943</v>
      </c>
    </row>
    <row r="12" spans="1:7" x14ac:dyDescent="0.35">
      <c r="A12" s="44">
        <f t="shared" si="1"/>
        <v>42655</v>
      </c>
      <c r="B12" s="49">
        <v>659424</v>
      </c>
      <c r="C12">
        <f t="shared" si="2"/>
        <v>22.38</v>
      </c>
      <c r="D12">
        <v>23.29</v>
      </c>
      <c r="E12" s="50">
        <v>23.09</v>
      </c>
      <c r="F12">
        <v>23.29</v>
      </c>
      <c r="G12">
        <f t="shared" si="0"/>
        <v>0.91000000000000014</v>
      </c>
    </row>
    <row r="13" spans="1:7" x14ac:dyDescent="0.35">
      <c r="A13" s="48">
        <f t="shared" si="1"/>
        <v>42656</v>
      </c>
      <c r="B13" s="45">
        <v>622493</v>
      </c>
      <c r="C13" s="46">
        <f t="shared" si="2"/>
        <v>23.29</v>
      </c>
      <c r="D13" s="46">
        <v>25.93</v>
      </c>
      <c r="E13" s="47">
        <v>22.93</v>
      </c>
      <c r="F13" s="46">
        <v>24.23</v>
      </c>
      <c r="G13" s="46">
        <f t="shared" si="0"/>
        <v>0.94000000000000128</v>
      </c>
    </row>
    <row r="14" spans="1:7" ht="18" thickBot="1" x14ac:dyDescent="0.4">
      <c r="A14" s="51">
        <f t="shared" si="1"/>
        <v>42657</v>
      </c>
      <c r="B14" s="55">
        <v>545438</v>
      </c>
      <c r="C14" s="56">
        <f t="shared" si="2"/>
        <v>24.23</v>
      </c>
      <c r="D14" s="56">
        <v>25.05</v>
      </c>
      <c r="E14" s="57">
        <v>23.55</v>
      </c>
      <c r="F14" s="56">
        <v>24.15</v>
      </c>
      <c r="G14" s="56">
        <f t="shared" si="0"/>
        <v>-8.0000000000001847E-2</v>
      </c>
    </row>
    <row r="15" spans="1:7" ht="18" thickTop="1" x14ac:dyDescent="0.35">
      <c r="A15" s="44">
        <f t="shared" si="1"/>
        <v>42660</v>
      </c>
      <c r="B15" s="45">
        <v>544079</v>
      </c>
      <c r="C15" s="46">
        <f t="shared" si="2"/>
        <v>24.15</v>
      </c>
      <c r="D15" s="46">
        <v>27.42</v>
      </c>
      <c r="E15" s="47">
        <v>23.02</v>
      </c>
      <c r="F15" s="46">
        <v>25.12</v>
      </c>
      <c r="G15" s="46">
        <f t="shared" si="0"/>
        <v>0.97000000000000242</v>
      </c>
    </row>
    <row r="16" spans="1:7" x14ac:dyDescent="0.35">
      <c r="A16" s="48">
        <f t="shared" si="1"/>
        <v>42661</v>
      </c>
      <c r="B16" s="49">
        <v>396724</v>
      </c>
      <c r="C16">
        <f t="shared" si="2"/>
        <v>25.12</v>
      </c>
      <c r="D16">
        <v>26.68</v>
      </c>
      <c r="E16" s="50">
        <v>24.18</v>
      </c>
      <c r="F16">
        <v>25.98</v>
      </c>
      <c r="G16">
        <f t="shared" si="0"/>
        <v>0.85999999999999943</v>
      </c>
    </row>
    <row r="17" spans="1:7" x14ac:dyDescent="0.35">
      <c r="A17" s="44">
        <f t="shared" si="1"/>
        <v>42662</v>
      </c>
      <c r="B17" s="45">
        <v>559633</v>
      </c>
      <c r="C17" s="46">
        <f t="shared" si="2"/>
        <v>25.98</v>
      </c>
      <c r="D17" s="46">
        <v>26.73</v>
      </c>
      <c r="E17" s="47">
        <v>23.13</v>
      </c>
      <c r="F17" s="46">
        <v>25.330000000000002</v>
      </c>
      <c r="G17" s="46">
        <f t="shared" si="0"/>
        <v>-0.64999999999999858</v>
      </c>
    </row>
    <row r="18" spans="1:7" x14ac:dyDescent="0.35">
      <c r="A18" s="48">
        <f t="shared" si="1"/>
        <v>42663</v>
      </c>
      <c r="B18" s="49">
        <v>611729</v>
      </c>
      <c r="C18">
        <f t="shared" si="2"/>
        <v>25.330000000000002</v>
      </c>
      <c r="D18">
        <v>24.22</v>
      </c>
      <c r="E18" s="50">
        <v>21.32</v>
      </c>
      <c r="F18">
        <v>23.02</v>
      </c>
      <c r="G18">
        <f t="shared" si="0"/>
        <v>-2.3100000000000023</v>
      </c>
    </row>
    <row r="19" spans="1:7" ht="18" thickBot="1" x14ac:dyDescent="0.4">
      <c r="A19" s="51">
        <f t="shared" si="1"/>
        <v>42664</v>
      </c>
      <c r="B19" s="52">
        <v>449915</v>
      </c>
      <c r="C19" s="53">
        <f t="shared" si="2"/>
        <v>23.02</v>
      </c>
      <c r="D19" s="53">
        <v>25.48</v>
      </c>
      <c r="E19" s="54">
        <v>24.08</v>
      </c>
      <c r="F19" s="53">
        <v>24.38</v>
      </c>
      <c r="G19" s="53">
        <f t="shared" si="0"/>
        <v>1.3599999999999994</v>
      </c>
    </row>
    <row r="20" spans="1:7" ht="18" thickTop="1" x14ac:dyDescent="0.35">
      <c r="A20" s="44">
        <f t="shared" si="1"/>
        <v>42667</v>
      </c>
      <c r="B20" s="49">
        <v>487616</v>
      </c>
      <c r="C20">
        <f t="shared" si="2"/>
        <v>24.38</v>
      </c>
      <c r="D20">
        <v>27.41</v>
      </c>
      <c r="E20" s="50">
        <v>24.31</v>
      </c>
      <c r="F20">
        <v>26.11</v>
      </c>
      <c r="G20">
        <f t="shared" si="0"/>
        <v>1.7300000000000004</v>
      </c>
    </row>
    <row r="21" spans="1:7" x14ac:dyDescent="0.35">
      <c r="A21" s="48">
        <f t="shared" si="1"/>
        <v>42668</v>
      </c>
      <c r="B21" s="45">
        <v>498024</v>
      </c>
      <c r="C21" s="46">
        <f t="shared" si="2"/>
        <v>26.11</v>
      </c>
      <c r="D21" s="46">
        <v>25.88</v>
      </c>
      <c r="E21" s="47">
        <v>24.98</v>
      </c>
      <c r="F21" s="46">
        <v>25.580000000000002</v>
      </c>
      <c r="G21" s="46">
        <f t="shared" si="0"/>
        <v>-0.52999999999999758</v>
      </c>
    </row>
    <row r="22" spans="1:7" x14ac:dyDescent="0.35">
      <c r="A22" s="44">
        <f t="shared" si="1"/>
        <v>42669</v>
      </c>
      <c r="B22" s="49">
        <v>495596</v>
      </c>
      <c r="C22">
        <f t="shared" si="2"/>
        <v>25.580000000000002</v>
      </c>
      <c r="D22">
        <v>30.91</v>
      </c>
      <c r="E22" s="50">
        <v>26.61</v>
      </c>
      <c r="F22">
        <v>28.11</v>
      </c>
      <c r="G22">
        <f t="shared" si="0"/>
        <v>2.5299999999999976</v>
      </c>
    </row>
    <row r="23" spans="1:7" x14ac:dyDescent="0.35">
      <c r="A23" s="48">
        <f t="shared" si="1"/>
        <v>42670</v>
      </c>
      <c r="B23" s="45">
        <v>607880</v>
      </c>
      <c r="C23" s="46">
        <f t="shared" si="2"/>
        <v>28.11</v>
      </c>
      <c r="D23" s="46">
        <v>28.63</v>
      </c>
      <c r="E23" s="47">
        <v>26.83</v>
      </c>
      <c r="F23" s="46">
        <v>27.43</v>
      </c>
      <c r="G23" s="46">
        <f t="shared" si="0"/>
        <v>-0.67999999999999972</v>
      </c>
    </row>
    <row r="24" spans="1:7" ht="18" thickBot="1" x14ac:dyDescent="0.4">
      <c r="A24" s="51">
        <f t="shared" si="1"/>
        <v>42671</v>
      </c>
      <c r="B24" s="55">
        <v>409074</v>
      </c>
      <c r="C24" s="56">
        <f t="shared" si="2"/>
        <v>27.43</v>
      </c>
      <c r="D24" s="56">
        <v>27.78</v>
      </c>
      <c r="E24" s="57">
        <v>26.18</v>
      </c>
      <c r="F24" s="56">
        <v>26.28</v>
      </c>
      <c r="G24" s="56">
        <f t="shared" si="0"/>
        <v>-1.1499999999999986</v>
      </c>
    </row>
    <row r="25" spans="1:7" ht="18" thickTop="1" x14ac:dyDescent="0.35">
      <c r="A25" s="44">
        <f t="shared" si="1"/>
        <v>42674</v>
      </c>
      <c r="B25" s="45">
        <v>404915</v>
      </c>
      <c r="C25" s="46">
        <f t="shared" si="2"/>
        <v>26.28</v>
      </c>
      <c r="D25" s="46">
        <v>26.05</v>
      </c>
      <c r="E25" s="47">
        <v>25.75</v>
      </c>
      <c r="F25" s="46">
        <v>25.85</v>
      </c>
      <c r="G25" s="46">
        <f t="shared" si="0"/>
        <v>-0.42999999999999972</v>
      </c>
    </row>
    <row r="26" spans="1:7" x14ac:dyDescent="0.35">
      <c r="A26" s="48">
        <f t="shared" si="1"/>
        <v>42675</v>
      </c>
      <c r="B26" s="49">
        <v>321359</v>
      </c>
      <c r="C26">
        <f t="shared" si="2"/>
        <v>25.85</v>
      </c>
      <c r="D26">
        <v>26.94</v>
      </c>
      <c r="E26" s="50">
        <v>22.94</v>
      </c>
      <c r="F26">
        <v>25.14</v>
      </c>
      <c r="G26">
        <f t="shared" si="0"/>
        <v>-0.71000000000000085</v>
      </c>
    </row>
    <row r="27" spans="1:7" x14ac:dyDescent="0.35">
      <c r="A27" s="44">
        <f t="shared" si="1"/>
        <v>42676</v>
      </c>
      <c r="B27" s="45">
        <v>385348</v>
      </c>
      <c r="C27" s="46">
        <f t="shared" si="2"/>
        <v>25.14</v>
      </c>
      <c r="D27" s="46">
        <v>27.01</v>
      </c>
      <c r="E27" s="47">
        <v>24.11</v>
      </c>
      <c r="F27" s="46">
        <v>25.91</v>
      </c>
      <c r="G27" s="46">
        <f t="shared" si="0"/>
        <v>0.76999999999999957</v>
      </c>
    </row>
    <row r="28" spans="1:7" x14ac:dyDescent="0.35">
      <c r="A28" s="48">
        <f t="shared" si="1"/>
        <v>42677</v>
      </c>
      <c r="B28" s="49">
        <v>485837</v>
      </c>
      <c r="C28">
        <f t="shared" si="2"/>
        <v>25.91</v>
      </c>
      <c r="D28">
        <v>27.42</v>
      </c>
      <c r="E28" s="50">
        <v>25.62</v>
      </c>
      <c r="F28">
        <v>26.720000000000002</v>
      </c>
      <c r="G28">
        <f t="shared" si="0"/>
        <v>0.81000000000000227</v>
      </c>
    </row>
    <row r="29" spans="1:7" ht="18" thickBot="1" x14ac:dyDescent="0.4">
      <c r="A29" s="51">
        <f t="shared" si="1"/>
        <v>42678</v>
      </c>
      <c r="B29" s="52">
        <v>501233</v>
      </c>
      <c r="C29" s="53">
        <f t="shared" si="2"/>
        <v>26.720000000000002</v>
      </c>
      <c r="D29" s="53">
        <v>28.32</v>
      </c>
      <c r="E29" s="54">
        <v>26.42</v>
      </c>
      <c r="F29" s="53">
        <v>27.22</v>
      </c>
      <c r="G29" s="53">
        <f t="shared" si="0"/>
        <v>0.49999999999999645</v>
      </c>
    </row>
    <row r="30" spans="1:7" ht="18" thickTop="1" x14ac:dyDescent="0.35">
      <c r="A30" s="44">
        <f t="shared" si="1"/>
        <v>42681</v>
      </c>
      <c r="B30" s="49">
        <v>621680</v>
      </c>
      <c r="C30">
        <f t="shared" si="2"/>
        <v>27.22</v>
      </c>
      <c r="D30">
        <v>29.28</v>
      </c>
      <c r="E30" s="50">
        <v>25.68</v>
      </c>
      <c r="F30">
        <v>27.88</v>
      </c>
      <c r="G30">
        <f t="shared" si="0"/>
        <v>0.66000000000000014</v>
      </c>
    </row>
    <row r="31" spans="1:7" x14ac:dyDescent="0.35">
      <c r="A31" s="48">
        <f t="shared" si="1"/>
        <v>42682</v>
      </c>
      <c r="B31" s="45">
        <v>425581</v>
      </c>
      <c r="C31" s="46">
        <f t="shared" si="2"/>
        <v>27.88</v>
      </c>
      <c r="D31" s="46">
        <v>32.03</v>
      </c>
      <c r="E31" s="47">
        <v>28.83</v>
      </c>
      <c r="F31" s="46">
        <v>29.23</v>
      </c>
      <c r="G31" s="46">
        <f t="shared" si="0"/>
        <v>1.3500000000000014</v>
      </c>
    </row>
    <row r="32" spans="1:7" x14ac:dyDescent="0.35">
      <c r="A32" s="44">
        <f t="shared" si="1"/>
        <v>42683</v>
      </c>
      <c r="B32" s="49">
        <v>759339</v>
      </c>
      <c r="C32">
        <f t="shared" si="2"/>
        <v>29.23</v>
      </c>
      <c r="D32">
        <v>29.38</v>
      </c>
      <c r="E32" s="50">
        <v>26.58</v>
      </c>
      <c r="F32">
        <v>28.68</v>
      </c>
      <c r="G32">
        <f t="shared" si="0"/>
        <v>-0.55000000000000071</v>
      </c>
    </row>
    <row r="33" spans="1:7" x14ac:dyDescent="0.35">
      <c r="A33" s="48">
        <f t="shared" si="1"/>
        <v>42684</v>
      </c>
      <c r="B33" s="45">
        <v>428086</v>
      </c>
      <c r="C33" s="46">
        <f t="shared" si="2"/>
        <v>28.68</v>
      </c>
      <c r="D33" s="46">
        <v>27.89</v>
      </c>
      <c r="E33" s="47">
        <v>24.89</v>
      </c>
      <c r="F33" s="46">
        <v>26.49</v>
      </c>
      <c r="G33" s="46">
        <f t="shared" si="0"/>
        <v>-2.1900000000000013</v>
      </c>
    </row>
    <row r="34" spans="1:7" ht="18" thickBot="1" x14ac:dyDescent="0.4">
      <c r="A34" s="51">
        <f t="shared" si="1"/>
        <v>42685</v>
      </c>
      <c r="B34" s="55">
        <v>509609</v>
      </c>
      <c r="C34" s="56">
        <f t="shared" si="2"/>
        <v>26.49</v>
      </c>
      <c r="D34" s="56">
        <v>30.83</v>
      </c>
      <c r="E34" s="57">
        <v>27.63</v>
      </c>
      <c r="F34" s="56">
        <v>29.33</v>
      </c>
      <c r="G34" s="56">
        <f t="shared" si="0"/>
        <v>2.84</v>
      </c>
    </row>
    <row r="35" spans="1:7" ht="18" thickTop="1" x14ac:dyDescent="0.35"/>
  </sheetData>
  <pageMargins left="0.7" right="0.7" top="0.75" bottom="0.75" header="0.3" footer="0.3"/>
  <pageSetup orientation="portrait" r:id="rId1"/>
  <headerFooter>
    <oddHeader>&amp;R&amp;D</oddHeader>
    <oddFooter>&amp;L&amp;F&amp;CPage &amp;P&amp;R&amp;A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Overview</vt:lpstr>
      <vt:lpstr>Income Statement</vt:lpstr>
      <vt:lpstr>Balance Sheet</vt:lpstr>
      <vt:lpstr>Cash Flow Statement</vt:lpstr>
      <vt:lpstr>Stock Values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Patrick</cp:lastModifiedBy>
  <cp:lastPrinted>2017-01-16T01:52:41Z</cp:lastPrinted>
  <dcterms:created xsi:type="dcterms:W3CDTF">2017-01-15T19:31:54Z</dcterms:created>
  <dcterms:modified xsi:type="dcterms:W3CDTF">2017-02-12T17:58:25Z</dcterms:modified>
</cp:coreProperties>
</file>