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y2012\Documents\Excel 2013\T8\DataStudentFiles\Case2\"/>
    </mc:Choice>
  </mc:AlternateContent>
  <bookViews>
    <workbookView xWindow="0" yWindow="0" windowWidth="20490" windowHeight="8445"/>
  </bookViews>
  <sheets>
    <sheet name="Documentation" sheetId="7" r:id="rId1"/>
    <sheet name="Invoices" sheetId="1" r:id="rId2"/>
    <sheet name="Invoice Reports" sheetId="5" r:id="rId3"/>
    <sheet name="Commission" sheetId="3" r:id="rId4"/>
  </sheets>
  <definedNames>
    <definedName name="_xlnm._FilterDatabase" localSheetId="1" hidden="1">Invoices!$A$4:$F$105</definedName>
    <definedName name="CurrentDate">Invoices!$B$1</definedName>
  </definedNames>
  <calcPr calcId="152511"/>
</workbook>
</file>

<file path=xl/calcChain.xml><?xml version="1.0" encoding="utf-8"?>
<calcChain xmlns="http://schemas.openxmlformats.org/spreadsheetml/2006/main">
  <c r="B7" i="5" l="1"/>
  <c r="B4" i="5"/>
  <c r="B5" i="5"/>
  <c r="B6" i="5"/>
  <c r="B3" i="5"/>
  <c r="D6" i="1" l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5" i="1"/>
  <c r="D4" i="1"/>
</calcChain>
</file>

<file path=xl/sharedStrings.xml><?xml version="1.0" encoding="utf-8"?>
<sst xmlns="http://schemas.openxmlformats.org/spreadsheetml/2006/main" count="301" uniqueCount="161">
  <si>
    <t>Invoice Date</t>
  </si>
  <si>
    <t>Invoice Amount</t>
  </si>
  <si>
    <t>Current</t>
  </si>
  <si>
    <t>Days Past Due</t>
  </si>
  <si>
    <t>1-30 days</t>
  </si>
  <si>
    <t>31-60 days</t>
  </si>
  <si>
    <t>61-90 days</t>
  </si>
  <si>
    <t>Over 90 days</t>
  </si>
  <si>
    <t>Nbr Invoices</t>
  </si>
  <si>
    <t>$ Amount</t>
  </si>
  <si>
    <t>Totals</t>
  </si>
  <si>
    <t>Company</t>
  </si>
  <si>
    <t>Above</t>
  </si>
  <si>
    <t>Total Value</t>
  </si>
  <si>
    <t>Average Value</t>
  </si>
  <si>
    <t>Invoice Nbr</t>
  </si>
  <si>
    <t>Sales Rep</t>
  </si>
  <si>
    <t>Hamilton</t>
  </si>
  <si>
    <t>Newton</t>
  </si>
  <si>
    <t>Bright</t>
  </si>
  <si>
    <t xml:space="preserve">_x000D_
Environ Protection Agcy </t>
  </si>
  <si>
    <t>Acquisition Center</t>
  </si>
  <si>
    <t>Adaptive Methods, Inc.</t>
  </si>
  <si>
    <t>Advanced Fuel Research</t>
  </si>
  <si>
    <t>Advanced Scientific Concepts, Inc.</t>
  </si>
  <si>
    <t>Alaska Department of Fish &amp; Game</t>
  </si>
  <si>
    <t>Alpharma,Inc</t>
  </si>
  <si>
    <t>Alternatives Res &amp; Dev Fdtn</t>
  </si>
  <si>
    <t>Altuna International Research Co.</t>
  </si>
  <si>
    <t>American Cancer Society</t>
  </si>
  <si>
    <t>American Heart Association</t>
  </si>
  <si>
    <t>American Psychology Foundation</t>
  </si>
  <si>
    <t>Ardane Therapeutics</t>
  </si>
  <si>
    <t>Argonne National Laboratories</t>
  </si>
  <si>
    <t>Baylor Research Institute</t>
  </si>
  <si>
    <t>Bigelow Laboratory for Mining</t>
  </si>
  <si>
    <t>BoBell Flavors, Inc</t>
  </si>
  <si>
    <t>Boston Medical Center</t>
  </si>
  <si>
    <t>Brossman Engineering</t>
  </si>
  <si>
    <t>CACI Technologies, Inc.</t>
  </si>
  <si>
    <t>Cadmus Group</t>
  </si>
  <si>
    <t>Cape Cod National Seashore NPS</t>
  </si>
  <si>
    <t>Cardio Tech International Inc.</t>
  </si>
  <si>
    <t>Catalyst Foundation</t>
  </si>
  <si>
    <t>Chemo International Inc.</t>
  </si>
  <si>
    <t>Citizens for the Protection of Waverly Bay</t>
  </si>
  <si>
    <t>Coalescent Technologies Corporation</t>
  </si>
  <si>
    <t>Consortium for Ocean Leadership</t>
  </si>
  <si>
    <t>CSCS Corp.</t>
  </si>
  <si>
    <t>DHS Medical Assistance</t>
  </si>
  <si>
    <t>EA Engineering, Science &amp; Technology, Inc.</t>
  </si>
  <si>
    <t>Ecochlor</t>
  </si>
  <si>
    <t>Ekloff Marine Corp.</t>
  </si>
  <si>
    <t>Eknor Apex Company</t>
  </si>
  <si>
    <t>Emitech</t>
  </si>
  <si>
    <t>Emitech, Inc</t>
  </si>
  <si>
    <t>Evans Hamilton Inc.</t>
  </si>
  <si>
    <t>FM Global Research</t>
  </si>
  <si>
    <t>Foster Corporation</t>
  </si>
  <si>
    <t>Frontier Technology. Inc.</t>
  </si>
  <si>
    <t>Genix Therapeutics, Inc.</t>
  </si>
  <si>
    <t>Global Environment &amp; Technology Foundation</t>
  </si>
  <si>
    <t>GreenFins LLC</t>
  </si>
  <si>
    <t>Grow Smart Delaware</t>
  </si>
  <si>
    <t>Hazen Research Inc.</t>
  </si>
  <si>
    <t>Hudson River group</t>
  </si>
  <si>
    <t>Image Acoustics, Inc.</t>
  </si>
  <si>
    <t>Institute of Technology</t>
  </si>
  <si>
    <t>Intervet International B.V.</t>
  </si>
  <si>
    <t>IODP Management  International, Inc</t>
  </si>
  <si>
    <t>IUCN-Washington Office</t>
  </si>
  <si>
    <t>Jet Propulsion Laboratory</t>
  </si>
  <si>
    <t>Kent Electric</t>
  </si>
  <si>
    <t>KM Scientific Company</t>
  </si>
  <si>
    <t>Lake Simco Conservation Authority</t>
  </si>
  <si>
    <t>Lamont-Doherty Earth Observatory</t>
  </si>
  <si>
    <t>Laser Fare Advanced Technology Group</t>
  </si>
  <si>
    <t>Lemelson Foundation - NCIIA</t>
  </si>
  <si>
    <t>Lincoln Institute of Policy</t>
  </si>
  <si>
    <t>Lyme Disease Assoc of NJ</t>
  </si>
  <si>
    <t>Marine BioConversion, LLC</t>
  </si>
  <si>
    <t>Materials Sciences Corporation</t>
  </si>
  <si>
    <t>Maxwell Technologies</t>
  </si>
  <si>
    <t>Medical Tech International, Inc</t>
  </si>
  <si>
    <t>Memory Pharmaceuticals, Inc</t>
  </si>
  <si>
    <t>Merck Sharp &amp; Dohme Corp.</t>
  </si>
  <si>
    <t>Mikel, Inc.</t>
  </si>
  <si>
    <t>MRSI Group, Inc</t>
  </si>
  <si>
    <t>Nalas Engineering Services, Inc.</t>
  </si>
  <si>
    <t>Nationa Park and Recreation</t>
  </si>
  <si>
    <t>Natural Environment Research Co</t>
  </si>
  <si>
    <t>New Medical Center</t>
  </si>
  <si>
    <t>NM  State Agricultural Experiment Station</t>
  </si>
  <si>
    <t>NOMAD Limited</t>
  </si>
  <si>
    <t>Normandeau &amp; Associates</t>
  </si>
  <si>
    <t>Northeast Fisheries Science Center</t>
  </si>
  <si>
    <t>Northeast Regional Aquaculture Center</t>
  </si>
  <si>
    <t>Ocean Dynamics Inc.</t>
  </si>
  <si>
    <t>Optodot Corporation</t>
  </si>
  <si>
    <t>Pam Roddick Housing Authority</t>
  </si>
  <si>
    <t>Perry Institute for Marine Science</t>
  </si>
  <si>
    <t>Pro Change Behavior Systems</t>
  </si>
  <si>
    <t>Promire Gas Company</t>
  </si>
  <si>
    <t>Russell Wisdom Foundation</t>
  </si>
  <si>
    <t>SAECT</t>
  </si>
  <si>
    <t>Save the Lions</t>
  </si>
  <si>
    <t>Sensor Tech, Inc.</t>
  </si>
  <si>
    <t>Shire Development Inc.</t>
  </si>
  <si>
    <t>Sino Development Corporation Ltd.</t>
  </si>
  <si>
    <t>SORICO</t>
  </si>
  <si>
    <t>St Jeremy Hospital</t>
  </si>
  <si>
    <t>Swedish Board of Fisheries SBF</t>
  </si>
  <si>
    <t>Synergy Innovations, Inc.</t>
  </si>
  <si>
    <t>Tetra Tech</t>
  </si>
  <si>
    <t>Roberts</t>
  </si>
  <si>
    <t>New Mexico Regional Turf Foundation</t>
  </si>
  <si>
    <t>I. M. A. Dynamite Group, Inc.</t>
  </si>
  <si>
    <t>Institute for Research &amp; Evaluation</t>
  </si>
  <si>
    <t>Child Wilfare Institute</t>
  </si>
  <si>
    <t>The Armore Corporation</t>
  </si>
  <si>
    <t>BAE Systems</t>
  </si>
  <si>
    <t>Army Corp</t>
  </si>
  <si>
    <t>Conrad</t>
  </si>
  <si>
    <t>Total</t>
  </si>
  <si>
    <t>Age</t>
  </si>
  <si>
    <t>Reps</t>
  </si>
  <si>
    <t>Sales Rep Analysis</t>
  </si>
  <si>
    <t>Commission Rates</t>
  </si>
  <si>
    <t>Sales Rep Commission</t>
  </si>
  <si>
    <t>Accounts Receivable Aging</t>
  </si>
  <si>
    <t># of Invoices</t>
  </si>
  <si>
    <t>Ward Consulting</t>
  </si>
  <si>
    <t>Commission</t>
  </si>
  <si>
    <t>Total Amount</t>
  </si>
  <si>
    <t>Purpose</t>
  </si>
  <si>
    <t>Author</t>
  </si>
  <si>
    <t>Date</t>
  </si>
  <si>
    <t>Data Definition Table</t>
  </si>
  <si>
    <t>Field</t>
  </si>
  <si>
    <t>Description</t>
  </si>
  <si>
    <t>Data Type</t>
  </si>
  <si>
    <t>Notes</t>
  </si>
  <si>
    <t>Number</t>
  </si>
  <si>
    <t>Text</t>
  </si>
  <si>
    <t>Enter dates using mm/dd/yyyy</t>
  </si>
  <si>
    <t>Invoice number</t>
  </si>
  <si>
    <t>Name of company</t>
  </si>
  <si>
    <t>Name of sales representative</t>
  </si>
  <si>
    <t>Commission for sales rep</t>
  </si>
  <si>
    <t>Date of invoice</t>
  </si>
  <si>
    <t>Amount of invoice</t>
  </si>
  <si>
    <t>Number of days invoice past due</t>
  </si>
  <si>
    <t>To age Accounts Receivable and prepare summary reports</t>
  </si>
  <si>
    <t>Invoice amount is current</t>
  </si>
  <si>
    <t>Invoice past due if (current date - invoice date)  - 30 is greater than 30 days. Enter 0 if invoice not overdue</t>
  </si>
  <si>
    <t>Accounting format with two decimal places</t>
  </si>
  <si>
    <t>Invoice amount is overdue 1-30 days</t>
  </si>
  <si>
    <t>Invoice amount is overdue 31-60 days</t>
  </si>
  <si>
    <t>Invoice amount is overdue 61-90 days</t>
  </si>
  <si>
    <t>Invoice amount is overdue over 90 days</t>
  </si>
  <si>
    <t>Lookup up commission rate using sales rep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</si>
</sst>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scheme val="minor"/>
    </font>
    <font>
      <sz val="11"/>
      <color rgb="FF0070C0"/>
      <name val="Calibri"/>
      <family val="2"/>
      <scheme val="minor"/>
    </font>
    <font>
      <b/>
      <sz val="22"/>
      <color rgb="FF0070C0"/>
      <name val="Calibri"/>
      <scheme val="minor"/>
    </font>
    <font>
      <sz val="14"/>
      <color theme="0"/>
      <name val="Calibri"/>
      <family val="2"/>
      <scheme val="minor"/>
    </font>
    <font>
      <sz val="11"/>
      <color rgb="FF000000"/>
      <name val="Calibri"/>
      <scheme val="minor"/>
    </font>
    <font>
      <sz val="11"/>
      <color theme="1"/>
      <name val="Calibri"/>
      <scheme val="minor"/>
    </font>
    <font>
      <b/>
      <sz val="11"/>
      <color rgb="FF0070C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/>
    <xf numFmtId="10" fontId="0" fillId="0" borderId="0" xfId="0" applyNumberFormat="1"/>
    <xf numFmtId="9" fontId="0" fillId="0" borderId="0" xfId="0" applyNumberFormat="1"/>
    <xf numFmtId="0" fontId="0" fillId="0" borderId="0" xfId="0" applyAlignment="1">
      <alignment horizontal="left"/>
    </xf>
    <xf numFmtId="0" fontId="0" fillId="0" borderId="0" xfId="0" applyNumberFormat="1"/>
    <xf numFmtId="44" fontId="0" fillId="0" borderId="0" xfId="1" applyFont="1"/>
    <xf numFmtId="164" fontId="0" fillId="0" borderId="0" xfId="1" applyNumberFormat="1" applyFont="1"/>
    <xf numFmtId="14" fontId="0" fillId="0" borderId="0" xfId="0" applyNumberFormat="1" applyAlignment="1">
      <alignment horizontal="left"/>
    </xf>
    <xf numFmtId="44" fontId="0" fillId="0" borderId="0" xfId="0" applyNumberFormat="1"/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/>
    <xf numFmtId="164" fontId="0" fillId="0" borderId="3" xfId="1" applyNumberFormat="1" applyFont="1" applyBorder="1"/>
    <xf numFmtId="0" fontId="0" fillId="0" borderId="3" xfId="0" applyBorder="1" applyAlignment="1">
      <alignment horizontal="center"/>
    </xf>
    <xf numFmtId="0" fontId="3" fillId="0" borderId="0" xfId="0" applyFont="1"/>
    <xf numFmtId="0" fontId="4" fillId="0" borderId="0" xfId="0" applyFont="1"/>
    <xf numFmtId="0" fontId="0" fillId="0" borderId="0" xfId="1" applyNumberFormat="1" applyFont="1"/>
    <xf numFmtId="0" fontId="0" fillId="0" borderId="0" xfId="0" quotePrefix="1" applyNumberFormat="1"/>
    <xf numFmtId="0" fontId="0" fillId="0" borderId="0" xfId="1" quotePrefix="1" applyNumberFormat="1" applyFont="1"/>
    <xf numFmtId="0" fontId="0" fillId="0" borderId="2" xfId="0" applyNumberFormat="1" applyBorder="1"/>
    <xf numFmtId="0" fontId="0" fillId="0" borderId="2" xfId="1" applyNumberFormat="1" applyFont="1" applyBorder="1"/>
    <xf numFmtId="0" fontId="0" fillId="0" borderId="1" xfId="0" applyNumberFormat="1" applyBorder="1"/>
    <xf numFmtId="0" fontId="0" fillId="0" borderId="1" xfId="1" applyNumberFormat="1" applyFont="1" applyBorder="1"/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7" fillId="0" borderId="6" xfId="0" applyFont="1" applyBorder="1" applyAlignment="1">
      <alignment wrapText="1"/>
    </xf>
    <xf numFmtId="0" fontId="6" fillId="0" borderId="6" xfId="0" applyFont="1" applyFill="1" applyBorder="1" applyAlignment="1">
      <alignment vertical="center" wrapText="1"/>
    </xf>
    <xf numFmtId="0" fontId="7" fillId="0" borderId="6" xfId="0" applyFont="1" applyBorder="1" applyAlignment="1"/>
    <xf numFmtId="0" fontId="8" fillId="0" borderId="3" xfId="0" applyFont="1" applyBorder="1" applyAlignment="1">
      <alignment vertical="center"/>
    </xf>
    <xf numFmtId="0" fontId="5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19" formatCode="m/d/yyyy"/>
    </dxf>
    <dxf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Aging" displayName="Aging" ref="A3:L105" totalsRowShown="0" dataDxfId="8" dataCellStyle="Currency">
  <autoFilter ref="A3:L105"/>
  <tableColumns count="12">
    <tableColumn id="1" name="Invoice Nbr"/>
    <tableColumn id="2" name="Company"/>
    <tableColumn id="3" name="Sales Rep"/>
    <tableColumn id="4" name="Sales Rep Commission" dataDxfId="7">
      <calculatedColumnFormula>VLOOKUP(C4,Commission!A4:B7,2)*F4</calculatedColumnFormula>
    </tableColumn>
    <tableColumn id="5" name="Invoice Date" dataDxfId="6"/>
    <tableColumn id="6" name="Invoice Amount" dataDxfId="5" dataCellStyle="Currency"/>
    <tableColumn id="7" name="Days Past Due"/>
    <tableColumn id="8" name="Current" dataDxfId="4" dataCellStyle="Currency"/>
    <tableColumn id="9" name="1-30 days" dataDxfId="3" dataCellStyle="Currency"/>
    <tableColumn id="10" name="31-60 days" dataDxfId="2" dataCellStyle="Currency"/>
    <tableColumn id="11" name="61-90 days" dataDxfId="1" dataCellStyle="Currency"/>
    <tableColumn id="12" name="Over 90 days" dataDxfId="0" dataCellStyle="Currency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zoomScale="120" zoomScaleNormal="120" workbookViewId="0">
      <selection activeCell="B3" sqref="B3"/>
    </sheetView>
  </sheetViews>
  <sheetFormatPr defaultRowHeight="14.25"/>
  <cols>
    <col min="1" max="1" width="20.625" customWidth="1"/>
    <col min="2" max="2" width="34.125" customWidth="1"/>
    <col min="3" max="3" width="10.125" bestFit="1" customWidth="1"/>
    <col min="4" max="4" width="52.75" customWidth="1"/>
  </cols>
  <sheetData>
    <row r="1" spans="1:4" ht="27.75">
      <c r="A1" s="18" t="s">
        <v>131</v>
      </c>
    </row>
    <row r="3" spans="1:4">
      <c r="A3" s="17" t="s">
        <v>135</v>
      </c>
    </row>
    <row r="4" spans="1:4">
      <c r="A4" s="17" t="s">
        <v>136</v>
      </c>
      <c r="B4" s="9"/>
    </row>
    <row r="5" spans="1:4" ht="28.5">
      <c r="A5" s="17" t="s">
        <v>134</v>
      </c>
      <c r="B5" s="1" t="s">
        <v>152</v>
      </c>
    </row>
    <row r="10" spans="1:4" ht="18">
      <c r="A10" s="33" t="s">
        <v>137</v>
      </c>
      <c r="B10" s="33"/>
      <c r="C10" s="33"/>
      <c r="D10" s="33"/>
    </row>
    <row r="11" spans="1:4" ht="15">
      <c r="A11" s="32" t="s">
        <v>138</v>
      </c>
      <c r="B11" s="32" t="s">
        <v>139</v>
      </c>
      <c r="C11" s="32" t="s">
        <v>140</v>
      </c>
      <c r="D11" s="32" t="s">
        <v>141</v>
      </c>
    </row>
    <row r="12" spans="1:4" ht="15" thickBot="1">
      <c r="A12" s="26" t="s">
        <v>15</v>
      </c>
      <c r="B12" s="27" t="s">
        <v>145</v>
      </c>
      <c r="C12" s="27" t="s">
        <v>142</v>
      </c>
      <c r="D12" s="27"/>
    </row>
    <row r="13" spans="1:4" ht="15" thickBot="1">
      <c r="A13" s="26" t="s">
        <v>11</v>
      </c>
      <c r="B13" s="27" t="s">
        <v>146</v>
      </c>
      <c r="C13" s="27" t="s">
        <v>143</v>
      </c>
      <c r="D13" s="27"/>
    </row>
    <row r="14" spans="1:4" ht="15" thickBot="1">
      <c r="A14" s="26" t="s">
        <v>16</v>
      </c>
      <c r="B14" s="27" t="s">
        <v>147</v>
      </c>
      <c r="C14" s="27" t="s">
        <v>143</v>
      </c>
      <c r="D14" s="27"/>
    </row>
    <row r="15" spans="1:4" ht="15" thickBot="1">
      <c r="A15" s="26" t="s">
        <v>128</v>
      </c>
      <c r="B15" s="27" t="s">
        <v>148</v>
      </c>
      <c r="C15" s="27" t="s">
        <v>142</v>
      </c>
      <c r="D15" s="28" t="s">
        <v>160</v>
      </c>
    </row>
    <row r="16" spans="1:4" ht="15" thickBot="1">
      <c r="A16" s="26" t="s">
        <v>0</v>
      </c>
      <c r="B16" s="27" t="s">
        <v>149</v>
      </c>
      <c r="C16" s="27" t="s">
        <v>136</v>
      </c>
      <c r="D16" s="27" t="s">
        <v>144</v>
      </c>
    </row>
    <row r="17" spans="1:4" ht="15" thickBot="1">
      <c r="A17" s="26" t="s">
        <v>1</v>
      </c>
      <c r="B17" s="27" t="s">
        <v>150</v>
      </c>
      <c r="C17" s="27" t="s">
        <v>142</v>
      </c>
      <c r="D17" s="28" t="s">
        <v>155</v>
      </c>
    </row>
    <row r="18" spans="1:4" ht="27.75" customHeight="1" thickBot="1">
      <c r="A18" s="28" t="s">
        <v>3</v>
      </c>
      <c r="B18" s="29" t="s">
        <v>151</v>
      </c>
      <c r="C18" s="28" t="s">
        <v>142</v>
      </c>
      <c r="D18" s="30" t="s">
        <v>154</v>
      </c>
    </row>
    <row r="19" spans="1:4" ht="15" thickBot="1">
      <c r="A19" s="28" t="s">
        <v>2</v>
      </c>
      <c r="B19" s="31" t="s">
        <v>153</v>
      </c>
      <c r="C19" s="28" t="s">
        <v>142</v>
      </c>
      <c r="D19" s="28" t="s">
        <v>155</v>
      </c>
    </row>
    <row r="20" spans="1:4" ht="15" customHeight="1" thickBot="1">
      <c r="A20" s="28" t="s">
        <v>4</v>
      </c>
      <c r="B20" s="29" t="s">
        <v>156</v>
      </c>
      <c r="C20" s="28" t="s">
        <v>142</v>
      </c>
      <c r="D20" s="28" t="s">
        <v>155</v>
      </c>
    </row>
    <row r="21" spans="1:4" ht="15" customHeight="1" thickBot="1">
      <c r="A21" s="28" t="s">
        <v>5</v>
      </c>
      <c r="B21" s="29" t="s">
        <v>157</v>
      </c>
      <c r="C21" s="28" t="s">
        <v>142</v>
      </c>
      <c r="D21" s="28" t="s">
        <v>155</v>
      </c>
    </row>
    <row r="22" spans="1:4" ht="15" customHeight="1" thickBot="1">
      <c r="A22" s="28" t="s">
        <v>6</v>
      </c>
      <c r="B22" s="29" t="s">
        <v>158</v>
      </c>
      <c r="C22" s="28" t="s">
        <v>142</v>
      </c>
      <c r="D22" s="28" t="s">
        <v>155</v>
      </c>
    </row>
    <row r="23" spans="1:4" ht="15" customHeight="1" thickBot="1">
      <c r="A23" s="28" t="s">
        <v>7</v>
      </c>
      <c r="B23" s="29" t="s">
        <v>159</v>
      </c>
      <c r="C23" s="28" t="s">
        <v>142</v>
      </c>
      <c r="D23" s="28" t="s">
        <v>155</v>
      </c>
    </row>
  </sheetData>
  <mergeCells count="1">
    <mergeCell ref="A10:D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5"/>
  <sheetViews>
    <sheetView zoomScale="120" zoomScaleNormal="120" workbookViewId="0"/>
  </sheetViews>
  <sheetFormatPr defaultRowHeight="14.25"/>
  <cols>
    <col min="1" max="1" width="13" customWidth="1"/>
    <col min="2" max="2" width="33.125" bestFit="1" customWidth="1"/>
    <col min="3" max="3" width="11.875" bestFit="1" customWidth="1"/>
    <col min="4" max="4" width="14" customWidth="1"/>
    <col min="5" max="5" width="14.125" customWidth="1"/>
    <col min="6" max="6" width="11.25" customWidth="1"/>
    <col min="7" max="7" width="10.125" customWidth="1"/>
    <col min="8" max="8" width="9.875" customWidth="1"/>
    <col min="9" max="9" width="11.25" customWidth="1"/>
    <col min="10" max="10" width="13" customWidth="1"/>
    <col min="11" max="11" width="12.25" customWidth="1"/>
    <col min="12" max="12" width="14.25" customWidth="1"/>
    <col min="14" max="14" width="7.125" customWidth="1"/>
    <col min="15" max="15" width="18.625" bestFit="1" customWidth="1"/>
    <col min="16" max="16" width="12.625" bestFit="1" customWidth="1"/>
  </cols>
  <sheetData>
    <row r="1" spans="1:16">
      <c r="A1" t="s">
        <v>2</v>
      </c>
      <c r="B1" s="9"/>
    </row>
    <row r="2" spans="1:16">
      <c r="B2" s="9"/>
    </row>
    <row r="3" spans="1:16" ht="30" customHeight="1">
      <c r="A3" t="s">
        <v>15</v>
      </c>
      <c r="B3" t="s">
        <v>11</v>
      </c>
      <c r="C3" t="s">
        <v>16</v>
      </c>
      <c r="D3" s="1" t="s">
        <v>128</v>
      </c>
      <c r="E3" t="s">
        <v>0</v>
      </c>
      <c r="F3" s="1" t="s">
        <v>1</v>
      </c>
      <c r="G3" s="1" t="s">
        <v>3</v>
      </c>
      <c r="H3" t="s">
        <v>2</v>
      </c>
      <c r="I3" t="s">
        <v>4</v>
      </c>
      <c r="J3" s="7" t="s">
        <v>5</v>
      </c>
      <c r="K3" t="s">
        <v>6</v>
      </c>
      <c r="L3" t="s">
        <v>7</v>
      </c>
      <c r="N3" s="1"/>
    </row>
    <row r="4" spans="1:16" ht="14.25" customHeight="1">
      <c r="A4">
        <v>10269</v>
      </c>
      <c r="B4" t="s">
        <v>46</v>
      </c>
      <c r="C4" t="s">
        <v>19</v>
      </c>
      <c r="D4" s="10">
        <f>VLOOKUP(C4,Commission!A4:B7,2)*F4</f>
        <v>50.699999999999996</v>
      </c>
      <c r="E4" s="2">
        <v>42523</v>
      </c>
      <c r="F4" s="7">
        <v>676</v>
      </c>
      <c r="H4" s="19"/>
      <c r="I4" s="19"/>
      <c r="J4" s="19"/>
      <c r="K4" s="19"/>
      <c r="L4" s="19"/>
    </row>
    <row r="5" spans="1:16">
      <c r="A5">
        <v>10273</v>
      </c>
      <c r="B5" t="s">
        <v>47</v>
      </c>
      <c r="C5" t="s">
        <v>17</v>
      </c>
      <c r="D5" s="10">
        <f>VLOOKUP(C5,Commission!A5:B8,2)*F5</f>
        <v>128.54400000000001</v>
      </c>
      <c r="E5" s="2">
        <v>42518</v>
      </c>
      <c r="F5" s="7">
        <v>2142.4</v>
      </c>
      <c r="H5" s="19"/>
      <c r="I5" s="19"/>
      <c r="J5" s="19"/>
      <c r="K5" s="19"/>
      <c r="L5" s="19"/>
    </row>
    <row r="6" spans="1:16">
      <c r="A6">
        <v>10274</v>
      </c>
      <c r="B6" t="s">
        <v>63</v>
      </c>
      <c r="C6" t="s">
        <v>17</v>
      </c>
      <c r="D6" s="10" t="e">
        <f>VLOOKUP(C6,Commission!A6:B9,2)*F6</f>
        <v>#N/A</v>
      </c>
      <c r="E6" s="2">
        <v>42526</v>
      </c>
      <c r="F6" s="7">
        <v>538.6</v>
      </c>
      <c r="H6" s="19"/>
      <c r="I6" s="19"/>
      <c r="J6" s="19"/>
      <c r="K6" s="19"/>
      <c r="L6" s="19"/>
    </row>
    <row r="7" spans="1:16">
      <c r="A7">
        <v>10282</v>
      </c>
      <c r="B7" t="s">
        <v>87</v>
      </c>
      <c r="C7" t="s">
        <v>19</v>
      </c>
      <c r="D7" s="10" t="e">
        <f>VLOOKUP(C7,Commission!A7:B10,2)*F7</f>
        <v>#N/A</v>
      </c>
      <c r="E7" s="2">
        <v>42530</v>
      </c>
      <c r="F7" s="7">
        <v>155.4</v>
      </c>
      <c r="H7" s="19"/>
      <c r="I7" s="19"/>
      <c r="J7" s="19"/>
      <c r="K7" s="19"/>
      <c r="L7" s="19"/>
    </row>
    <row r="8" spans="1:16">
      <c r="A8">
        <v>10283</v>
      </c>
      <c r="B8" t="s">
        <v>90</v>
      </c>
      <c r="C8" t="s">
        <v>18</v>
      </c>
      <c r="D8" s="10" t="e">
        <f>VLOOKUP(C8,Commission!A8:B11,2)*F8</f>
        <v>#N/A</v>
      </c>
      <c r="E8" s="2">
        <v>42533</v>
      </c>
      <c r="F8" s="7">
        <v>1414.8</v>
      </c>
      <c r="H8" s="19"/>
      <c r="I8" s="19"/>
      <c r="J8" s="19"/>
      <c r="K8" s="19"/>
      <c r="L8" s="19"/>
      <c r="P8" s="8"/>
    </row>
    <row r="9" spans="1:16">
      <c r="A9">
        <v>10291</v>
      </c>
      <c r="B9" t="s">
        <v>94</v>
      </c>
      <c r="C9" t="s">
        <v>19</v>
      </c>
      <c r="D9" s="10" t="e">
        <f>VLOOKUP(C9,Commission!A9:B12,2)*F9</f>
        <v>#N/A</v>
      </c>
      <c r="E9" s="2">
        <v>42507</v>
      </c>
      <c r="F9" s="7">
        <v>552.79999999999995</v>
      </c>
      <c r="H9" s="19"/>
      <c r="I9" s="19"/>
      <c r="J9" s="19"/>
      <c r="K9" s="19"/>
      <c r="L9" s="19"/>
    </row>
    <row r="10" spans="1:16">
      <c r="A10">
        <v>10321</v>
      </c>
      <c r="B10" t="s">
        <v>26</v>
      </c>
      <c r="C10" t="s">
        <v>18</v>
      </c>
      <c r="D10" s="10" t="e">
        <f>VLOOKUP(C10,Commission!A10:B13,2)*F10</f>
        <v>#N/A</v>
      </c>
      <c r="E10" s="2">
        <v>42495</v>
      </c>
      <c r="F10" s="7">
        <v>144</v>
      </c>
      <c r="H10" s="19"/>
      <c r="I10" s="19"/>
      <c r="J10" s="19"/>
      <c r="K10" s="19"/>
      <c r="L10" s="19"/>
    </row>
    <row r="11" spans="1:16">
      <c r="A11">
        <v>10322</v>
      </c>
      <c r="B11" t="s">
        <v>27</v>
      </c>
      <c r="C11" t="s">
        <v>19</v>
      </c>
      <c r="D11" s="10" t="e">
        <f>VLOOKUP(C11,Commission!A11:B14,2)*F11</f>
        <v>#N/A</v>
      </c>
      <c r="E11" s="2">
        <v>42497</v>
      </c>
      <c r="F11" s="7">
        <v>112</v>
      </c>
      <c r="H11" s="19"/>
      <c r="I11" s="19"/>
      <c r="J11" s="19"/>
      <c r="K11" s="19"/>
      <c r="L11" s="19"/>
      <c r="P11" s="7"/>
    </row>
    <row r="12" spans="1:16">
      <c r="A12">
        <v>10323</v>
      </c>
      <c r="B12" t="s">
        <v>42</v>
      </c>
      <c r="C12" t="s">
        <v>19</v>
      </c>
      <c r="D12" s="10" t="e">
        <f>VLOOKUP(C12,Commission!A12:B15,2)*F12</f>
        <v>#N/A</v>
      </c>
      <c r="E12" s="2">
        <v>42498</v>
      </c>
      <c r="F12" s="7">
        <v>164.4</v>
      </c>
      <c r="H12" s="19"/>
      <c r="I12" s="19"/>
      <c r="J12" s="19"/>
      <c r="K12" s="19"/>
      <c r="L12" s="19"/>
      <c r="P12" s="7"/>
    </row>
    <row r="13" spans="1:16">
      <c r="A13">
        <v>10327</v>
      </c>
      <c r="B13" t="s">
        <v>45</v>
      </c>
      <c r="C13" t="s">
        <v>114</v>
      </c>
      <c r="D13" s="10" t="e">
        <f>VLOOKUP(C13,Commission!A13:B16,2)*F13</f>
        <v>#N/A</v>
      </c>
      <c r="E13" s="2">
        <v>42531</v>
      </c>
      <c r="F13" s="7">
        <v>2262.5</v>
      </c>
      <c r="H13" s="19"/>
      <c r="I13" s="19"/>
      <c r="J13" s="19"/>
      <c r="K13" s="19"/>
      <c r="L13" s="19"/>
    </row>
    <row r="14" spans="1:16">
      <c r="A14">
        <v>10329</v>
      </c>
      <c r="B14" t="s">
        <v>66</v>
      </c>
      <c r="C14" t="s">
        <v>18</v>
      </c>
      <c r="D14" s="10" t="e">
        <f>VLOOKUP(C14,Commission!A14:B17,2)*F14</f>
        <v>#N/A</v>
      </c>
      <c r="E14" s="2">
        <v>42548</v>
      </c>
      <c r="F14" s="7">
        <v>4819.3999999999996</v>
      </c>
      <c r="H14" s="19"/>
      <c r="I14" s="19"/>
      <c r="J14" s="19"/>
      <c r="K14" s="19"/>
      <c r="L14" s="19"/>
    </row>
    <row r="15" spans="1:16">
      <c r="A15">
        <v>10356</v>
      </c>
      <c r="B15" t="s">
        <v>115</v>
      </c>
      <c r="C15" t="s">
        <v>19</v>
      </c>
      <c r="D15" s="10" t="e">
        <f>VLOOKUP(C15,Commission!A15:B18,2)*F15</f>
        <v>#N/A</v>
      </c>
      <c r="E15" s="2">
        <v>42519</v>
      </c>
      <c r="F15" s="7">
        <v>1106.4000000000001</v>
      </c>
      <c r="H15" s="19"/>
      <c r="I15" s="19"/>
      <c r="J15" s="19"/>
      <c r="K15" s="19"/>
      <c r="L15" s="19"/>
    </row>
    <row r="16" spans="1:16">
      <c r="A16">
        <v>10358</v>
      </c>
      <c r="B16" t="s">
        <v>97</v>
      </c>
      <c r="C16" t="s">
        <v>19</v>
      </c>
      <c r="D16" s="10" t="e">
        <f>VLOOKUP(C16,Commission!A16:B19,2)*F16</f>
        <v>#N/A</v>
      </c>
      <c r="E16" s="2">
        <v>42523</v>
      </c>
      <c r="F16" s="7">
        <v>452</v>
      </c>
      <c r="H16" s="19"/>
      <c r="I16" s="19"/>
      <c r="J16" s="19"/>
      <c r="K16" s="19"/>
      <c r="L16" s="19"/>
    </row>
    <row r="17" spans="1:12">
      <c r="A17">
        <v>10368</v>
      </c>
      <c r="B17" t="s">
        <v>112</v>
      </c>
      <c r="C17" t="s">
        <v>19</v>
      </c>
      <c r="D17" s="10" t="e">
        <f>VLOOKUP(C17,Commission!A17:B20,2)*F17</f>
        <v>#N/A</v>
      </c>
      <c r="E17" s="2">
        <v>42527</v>
      </c>
      <c r="F17" s="7">
        <v>1834.2</v>
      </c>
      <c r="H17" s="19"/>
      <c r="I17" s="19"/>
      <c r="J17" s="19"/>
      <c r="K17" s="19"/>
      <c r="L17" s="19"/>
    </row>
    <row r="18" spans="1:12">
      <c r="A18">
        <v>10370</v>
      </c>
      <c r="B18" t="s">
        <v>81</v>
      </c>
      <c r="C18" t="s">
        <v>17</v>
      </c>
      <c r="D18" s="10" t="e">
        <f>VLOOKUP(C18,Commission!A18:B21,2)*F18</f>
        <v>#N/A</v>
      </c>
      <c r="E18" s="2">
        <v>42495</v>
      </c>
      <c r="F18" s="7">
        <v>1174</v>
      </c>
      <c r="H18" s="19"/>
      <c r="I18" s="19"/>
      <c r="J18" s="19"/>
      <c r="K18" s="19"/>
      <c r="L18" s="19"/>
    </row>
    <row r="19" spans="1:12">
      <c r="A19">
        <v>10395</v>
      </c>
      <c r="B19" t="s">
        <v>52</v>
      </c>
      <c r="C19" t="s">
        <v>17</v>
      </c>
      <c r="D19" s="10" t="e">
        <f>VLOOKUP(C19,Commission!A19:B22,2)*F19</f>
        <v>#N/A</v>
      </c>
      <c r="E19" s="2">
        <v>42395</v>
      </c>
      <c r="F19" s="7">
        <v>2333.1999999999998</v>
      </c>
      <c r="H19" s="19"/>
      <c r="I19" s="19"/>
      <c r="J19" s="19"/>
      <c r="K19" s="19"/>
      <c r="L19" s="19"/>
    </row>
    <row r="20" spans="1:12">
      <c r="A20">
        <v>10400</v>
      </c>
      <c r="B20" t="s">
        <v>64</v>
      </c>
      <c r="C20" t="s">
        <v>19</v>
      </c>
      <c r="D20" s="10" t="e">
        <f>VLOOKUP(C20,Commission!A20:B23,2)*F20</f>
        <v>#N/A</v>
      </c>
      <c r="E20" s="2">
        <v>42522</v>
      </c>
      <c r="F20" s="7">
        <v>3063</v>
      </c>
      <c r="H20" s="19"/>
      <c r="I20" s="19"/>
      <c r="J20" s="19"/>
      <c r="K20" s="19"/>
      <c r="L20" s="19"/>
    </row>
    <row r="21" spans="1:12">
      <c r="A21">
        <v>10401</v>
      </c>
      <c r="B21" t="s">
        <v>116</v>
      </c>
      <c r="C21" t="s">
        <v>19</v>
      </c>
      <c r="D21" s="10" t="e">
        <f>VLOOKUP(C21,Commission!A21:B24,2)*F21</f>
        <v>#N/A</v>
      </c>
      <c r="E21" s="2">
        <v>42522</v>
      </c>
      <c r="F21" s="7">
        <v>3868.6</v>
      </c>
      <c r="H21" s="19"/>
      <c r="I21" s="19"/>
      <c r="J21" s="19"/>
      <c r="K21" s="19"/>
      <c r="L21" s="19"/>
    </row>
    <row r="22" spans="1:12">
      <c r="A22">
        <v>10406</v>
      </c>
      <c r="B22" t="s">
        <v>86</v>
      </c>
      <c r="C22" t="s">
        <v>17</v>
      </c>
      <c r="D22" s="10" t="e">
        <f>VLOOKUP(C22,Commission!A22:B25,2)*F22</f>
        <v>#N/A</v>
      </c>
      <c r="E22" s="2">
        <v>42407</v>
      </c>
      <c r="F22" s="7">
        <v>2018.2</v>
      </c>
      <c r="H22" s="19"/>
      <c r="I22" s="19"/>
      <c r="J22" s="19"/>
      <c r="K22" s="19"/>
      <c r="L22" s="19"/>
    </row>
    <row r="23" spans="1:12">
      <c r="A23">
        <v>10407</v>
      </c>
      <c r="B23" t="s">
        <v>80</v>
      </c>
      <c r="C23" t="s">
        <v>114</v>
      </c>
      <c r="D23" s="10" t="e">
        <f>VLOOKUP(C23,Commission!A23:B26,2)*F23</f>
        <v>#N/A</v>
      </c>
      <c r="E23" s="2">
        <v>42407</v>
      </c>
      <c r="F23" s="7">
        <v>1194</v>
      </c>
      <c r="H23" s="19"/>
      <c r="I23" s="19"/>
      <c r="J23" s="19"/>
      <c r="K23" s="19"/>
      <c r="L23" s="19"/>
    </row>
    <row r="24" spans="1:12">
      <c r="A24">
        <v>10410</v>
      </c>
      <c r="B24" t="s">
        <v>91</v>
      </c>
      <c r="C24" t="s">
        <v>19</v>
      </c>
      <c r="D24" s="10" t="e">
        <f>VLOOKUP(C24,Commission!A24:B27,2)*F24</f>
        <v>#N/A</v>
      </c>
      <c r="E24" s="2">
        <v>42500</v>
      </c>
      <c r="F24" s="7">
        <v>802</v>
      </c>
      <c r="H24" s="19"/>
      <c r="I24" s="19"/>
      <c r="J24" s="19"/>
      <c r="K24" s="19"/>
      <c r="L24" s="19"/>
    </row>
    <row r="25" spans="1:12">
      <c r="A25">
        <v>10413</v>
      </c>
      <c r="B25" t="s">
        <v>24</v>
      </c>
      <c r="C25" t="s">
        <v>18</v>
      </c>
      <c r="D25" s="10" t="e">
        <f>VLOOKUP(C25,Commission!A25:B28,2)*F25</f>
        <v>#N/A</v>
      </c>
      <c r="E25" s="2">
        <v>42537</v>
      </c>
      <c r="F25" s="7">
        <v>2123.1999999999998</v>
      </c>
      <c r="H25" s="19"/>
      <c r="I25" s="19"/>
      <c r="J25" s="19"/>
      <c r="K25" s="19"/>
      <c r="L25" s="19"/>
    </row>
    <row r="26" spans="1:12">
      <c r="A26">
        <v>10418</v>
      </c>
      <c r="B26" t="s">
        <v>30</v>
      </c>
      <c r="C26" t="s">
        <v>18</v>
      </c>
      <c r="D26" s="10" t="e">
        <f>VLOOKUP(C26,Commission!A26:B29,2)*F26</f>
        <v>#N/A</v>
      </c>
      <c r="E26" s="2">
        <v>42507</v>
      </c>
      <c r="F26" s="7">
        <v>1814.8</v>
      </c>
      <c r="H26" s="19"/>
      <c r="I26" s="19"/>
      <c r="J26" s="19"/>
      <c r="K26" s="19"/>
      <c r="L26" s="19"/>
    </row>
    <row r="27" spans="1:12">
      <c r="A27">
        <v>10430</v>
      </c>
      <c r="B27" t="s">
        <v>58</v>
      </c>
      <c r="C27" t="s">
        <v>19</v>
      </c>
      <c r="D27" s="10" t="e">
        <f>VLOOKUP(C27,Commission!A27:B30,2)*F27</f>
        <v>#N/A</v>
      </c>
      <c r="E27" s="2">
        <v>42492</v>
      </c>
      <c r="F27" s="7">
        <v>5796</v>
      </c>
      <c r="H27" s="19"/>
      <c r="I27" s="19"/>
      <c r="J27" s="19"/>
      <c r="K27" s="19"/>
      <c r="L27" s="19"/>
    </row>
    <row r="28" spans="1:12">
      <c r="A28">
        <v>10432</v>
      </c>
      <c r="B28" t="s">
        <v>71</v>
      </c>
      <c r="C28" t="s">
        <v>19</v>
      </c>
      <c r="D28" s="10" t="e">
        <f>VLOOKUP(C28,Commission!A28:B31,2)*F28</f>
        <v>#N/A</v>
      </c>
      <c r="E28" s="2">
        <v>42495</v>
      </c>
      <c r="F28" s="7">
        <v>485</v>
      </c>
      <c r="H28" s="19"/>
      <c r="I28" s="19"/>
      <c r="J28" s="19"/>
      <c r="K28" s="19"/>
      <c r="L28" s="19"/>
    </row>
    <row r="29" spans="1:12">
      <c r="A29">
        <v>10436</v>
      </c>
      <c r="B29" t="s">
        <v>79</v>
      </c>
      <c r="C29" t="s">
        <v>19</v>
      </c>
      <c r="D29" s="10" t="e">
        <f>VLOOKUP(C29,Commission!A29:B32,2)*F29</f>
        <v>#N/A</v>
      </c>
      <c r="E29" s="2">
        <v>42498</v>
      </c>
      <c r="F29" s="7">
        <v>2210.8000000000002</v>
      </c>
      <c r="H29" s="19"/>
      <c r="I29" s="19"/>
      <c r="J29" s="19"/>
      <c r="K29" s="19"/>
      <c r="L29" s="19"/>
    </row>
    <row r="30" spans="1:12">
      <c r="A30">
        <v>10439</v>
      </c>
      <c r="B30" t="s">
        <v>117</v>
      </c>
      <c r="C30" t="s">
        <v>19</v>
      </c>
      <c r="D30" s="10" t="e">
        <f>VLOOKUP(C30,Commission!A30:B33,2)*F30</f>
        <v>#N/A</v>
      </c>
      <c r="E30" s="2">
        <v>42500</v>
      </c>
      <c r="F30" s="7">
        <v>1078</v>
      </c>
      <c r="H30" s="19"/>
      <c r="I30" s="19"/>
      <c r="J30" s="19"/>
      <c r="K30" s="19"/>
      <c r="L30" s="19"/>
    </row>
    <row r="31" spans="1:12">
      <c r="A31">
        <v>10443</v>
      </c>
      <c r="B31" t="s">
        <v>78</v>
      </c>
      <c r="C31" t="s">
        <v>18</v>
      </c>
      <c r="D31" s="10" t="e">
        <f>VLOOKUP(C31,Commission!A31:B34,2)*F31</f>
        <v>#N/A</v>
      </c>
      <c r="E31" s="2">
        <v>42536</v>
      </c>
      <c r="F31" s="7">
        <v>537.6</v>
      </c>
      <c r="H31" s="19"/>
      <c r="I31" s="19"/>
      <c r="J31" s="19"/>
      <c r="K31" s="19"/>
      <c r="L31" s="19"/>
    </row>
    <row r="32" spans="1:12">
      <c r="A32">
        <v>10463</v>
      </c>
      <c r="B32" t="s">
        <v>101</v>
      </c>
      <c r="C32" t="s">
        <v>17</v>
      </c>
      <c r="D32" s="10" t="e">
        <f>VLOOKUP(C32,Commission!A32:B35,2)*F32</f>
        <v>#N/A</v>
      </c>
      <c r="E32" s="2">
        <v>42527</v>
      </c>
      <c r="F32" s="7">
        <v>713.3</v>
      </c>
      <c r="H32" s="19"/>
      <c r="I32" s="19"/>
      <c r="J32" s="19"/>
      <c r="K32" s="19"/>
      <c r="L32" s="19"/>
    </row>
    <row r="33" spans="1:12">
      <c r="A33">
        <v>10471</v>
      </c>
      <c r="B33" t="s">
        <v>31</v>
      </c>
      <c r="C33" t="s">
        <v>18</v>
      </c>
      <c r="D33" s="10" t="e">
        <f>VLOOKUP(C33,Commission!A33:B36,2)*F33</f>
        <v>#N/A</v>
      </c>
      <c r="E33" s="2">
        <v>42532</v>
      </c>
      <c r="F33" s="7">
        <v>1328</v>
      </c>
      <c r="H33" s="19"/>
      <c r="I33" s="19"/>
      <c r="J33" s="19"/>
      <c r="K33" s="19"/>
      <c r="L33" s="19"/>
    </row>
    <row r="34" spans="1:12">
      <c r="A34">
        <v>10473</v>
      </c>
      <c r="B34" t="s">
        <v>37</v>
      </c>
      <c r="C34" t="s">
        <v>114</v>
      </c>
      <c r="D34" s="10" t="e">
        <f>VLOOKUP(C34,Commission!A34:B37,2)*F34</f>
        <v>#N/A</v>
      </c>
      <c r="E34" s="2">
        <v>42536</v>
      </c>
      <c r="F34" s="7">
        <v>230.4</v>
      </c>
      <c r="H34" s="19"/>
      <c r="I34" s="19"/>
      <c r="J34" s="19"/>
      <c r="K34" s="19"/>
      <c r="L34" s="19"/>
    </row>
    <row r="35" spans="1:12">
      <c r="A35">
        <v>10476</v>
      </c>
      <c r="B35" t="s">
        <v>48</v>
      </c>
      <c r="C35" t="s">
        <v>114</v>
      </c>
      <c r="D35" s="10" t="e">
        <f>VLOOKUP(C35,Commission!A35:B38,2)*F35</f>
        <v>#N/A</v>
      </c>
      <c r="E35" s="2">
        <v>42538</v>
      </c>
      <c r="F35" s="7">
        <v>182.4</v>
      </c>
      <c r="H35" s="19"/>
      <c r="I35" s="19"/>
      <c r="J35" s="19"/>
      <c r="K35" s="19"/>
      <c r="L35" s="19"/>
    </row>
    <row r="36" spans="1:12">
      <c r="A36">
        <v>10480</v>
      </c>
      <c r="B36" t="s">
        <v>102</v>
      </c>
      <c r="C36" t="s">
        <v>18</v>
      </c>
      <c r="D36" s="10" t="e">
        <f>VLOOKUP(C36,Commission!A36:B39,2)*F36</f>
        <v>#N/A</v>
      </c>
      <c r="E36" s="2">
        <v>42510</v>
      </c>
      <c r="F36" s="7">
        <v>756</v>
      </c>
      <c r="H36" s="19"/>
      <c r="I36" s="19"/>
      <c r="J36" s="19"/>
      <c r="K36" s="19"/>
      <c r="L36" s="19"/>
    </row>
    <row r="37" spans="1:12">
      <c r="A37">
        <v>10482</v>
      </c>
      <c r="B37" t="s">
        <v>107</v>
      </c>
      <c r="C37" t="s">
        <v>18</v>
      </c>
      <c r="D37" s="10" t="e">
        <f>VLOOKUP(C37,Commission!A37:B40,2)*F37</f>
        <v>#N/A</v>
      </c>
      <c r="E37" s="2">
        <v>42542</v>
      </c>
      <c r="F37" s="7">
        <v>147</v>
      </c>
      <c r="H37" s="19"/>
      <c r="I37" s="19"/>
      <c r="J37" s="19"/>
      <c r="K37" s="19"/>
      <c r="L37" s="19"/>
    </row>
    <row r="38" spans="1:12">
      <c r="A38">
        <v>10483</v>
      </c>
      <c r="B38" t="s">
        <v>61</v>
      </c>
      <c r="C38" t="s">
        <v>18</v>
      </c>
      <c r="D38" s="10" t="e">
        <f>VLOOKUP(C38,Commission!A38:B41,2)*F38</f>
        <v>#N/A</v>
      </c>
      <c r="E38" s="2">
        <v>42516</v>
      </c>
      <c r="F38" s="7">
        <v>704</v>
      </c>
      <c r="H38" s="19"/>
      <c r="I38" s="19"/>
      <c r="J38" s="19"/>
      <c r="K38" s="19"/>
      <c r="L38" s="19"/>
    </row>
    <row r="39" spans="1:12">
      <c r="A39">
        <v>10484</v>
      </c>
      <c r="B39" t="s">
        <v>33</v>
      </c>
      <c r="C39" t="s">
        <v>18</v>
      </c>
      <c r="D39" s="10" t="e">
        <f>VLOOKUP(C39,Commission!A39:B42,2)*F39</f>
        <v>#N/A</v>
      </c>
      <c r="E39" s="2">
        <v>42547</v>
      </c>
      <c r="F39" s="7">
        <v>386.2</v>
      </c>
      <c r="H39" s="19"/>
      <c r="I39" s="19"/>
      <c r="J39" s="19"/>
      <c r="K39" s="19"/>
      <c r="L39" s="19"/>
    </row>
    <row r="40" spans="1:12">
      <c r="A40">
        <v>10496</v>
      </c>
      <c r="B40" t="s">
        <v>74</v>
      </c>
      <c r="C40" t="s">
        <v>18</v>
      </c>
      <c r="D40" s="10" t="e">
        <f>VLOOKUP(C40,Commission!A40:B43,2)*F40</f>
        <v>#N/A</v>
      </c>
      <c r="E40" s="2">
        <v>42495</v>
      </c>
      <c r="F40" s="7">
        <v>200</v>
      </c>
      <c r="H40" s="19"/>
      <c r="I40" s="19"/>
      <c r="J40" s="19"/>
      <c r="K40" s="19"/>
      <c r="L40" s="19"/>
    </row>
    <row r="41" spans="1:12">
      <c r="A41">
        <v>10500</v>
      </c>
      <c r="B41" t="s">
        <v>100</v>
      </c>
      <c r="C41" t="s">
        <v>19</v>
      </c>
      <c r="D41" s="10" t="e">
        <f>VLOOKUP(C41,Commission!A41:B44,2)*F41</f>
        <v>#N/A</v>
      </c>
      <c r="E41" s="2">
        <v>42500</v>
      </c>
      <c r="F41" s="7">
        <v>550.79999999999995</v>
      </c>
      <c r="H41" s="19"/>
      <c r="I41" s="19"/>
      <c r="J41" s="19"/>
      <c r="K41" s="19"/>
      <c r="L41" s="19"/>
    </row>
    <row r="42" spans="1:12">
      <c r="A42">
        <v>10502</v>
      </c>
      <c r="B42" t="s">
        <v>105</v>
      </c>
      <c r="C42" t="s">
        <v>17</v>
      </c>
      <c r="D42" s="10" t="e">
        <f>VLOOKUP(C42,Commission!A42:B45,2)*F42</f>
        <v>#N/A</v>
      </c>
      <c r="E42" s="2">
        <v>42501</v>
      </c>
      <c r="F42" s="7">
        <v>816.3</v>
      </c>
      <c r="H42" s="19"/>
      <c r="I42" s="19"/>
      <c r="J42" s="19"/>
      <c r="K42" s="19"/>
      <c r="L42" s="19"/>
    </row>
    <row r="43" spans="1:12">
      <c r="A43">
        <v>10520</v>
      </c>
      <c r="B43" t="s">
        <v>121</v>
      </c>
      <c r="C43" t="s">
        <v>17</v>
      </c>
      <c r="D43" s="10" t="e">
        <f>VLOOKUP(C43,Commission!A43:B46,2)*F43</f>
        <v>#N/A</v>
      </c>
      <c r="E43" s="2">
        <v>42490</v>
      </c>
      <c r="F43" s="7">
        <v>200</v>
      </c>
      <c r="H43" s="19"/>
      <c r="I43" s="19"/>
      <c r="J43" s="19"/>
      <c r="K43" s="19"/>
      <c r="L43" s="19"/>
    </row>
    <row r="44" spans="1:12">
      <c r="A44">
        <v>10527</v>
      </c>
      <c r="B44" t="s">
        <v>41</v>
      </c>
      <c r="C44" t="s">
        <v>17</v>
      </c>
      <c r="D44" s="10" t="e">
        <f>VLOOKUP(C44,Commission!A44:B47,2)*F44</f>
        <v>#N/A</v>
      </c>
      <c r="E44" s="2">
        <v>42526</v>
      </c>
      <c r="F44" s="7">
        <v>1670</v>
      </c>
      <c r="H44" s="19"/>
      <c r="I44" s="19"/>
      <c r="J44" s="19"/>
      <c r="K44" s="19"/>
      <c r="L44" s="19"/>
    </row>
    <row r="45" spans="1:12">
      <c r="A45">
        <v>10539</v>
      </c>
      <c r="B45" t="s">
        <v>54</v>
      </c>
      <c r="C45" t="s">
        <v>18</v>
      </c>
      <c r="D45" s="10" t="e">
        <f>VLOOKUP(C45,Commission!A45:B48,2)*F45</f>
        <v>#N/A</v>
      </c>
      <c r="E45" s="2">
        <v>42537</v>
      </c>
      <c r="F45" s="7">
        <v>355.5</v>
      </c>
      <c r="H45" s="19"/>
      <c r="I45" s="19"/>
      <c r="J45" s="19"/>
      <c r="K45" s="19"/>
      <c r="L45" s="19"/>
    </row>
    <row r="46" spans="1:12">
      <c r="A46">
        <v>10551</v>
      </c>
      <c r="B46" t="s">
        <v>60</v>
      </c>
      <c r="C46" t="s">
        <v>18</v>
      </c>
      <c r="D46" s="10" t="e">
        <f>VLOOKUP(C46,Commission!A46:B49,2)*F46</f>
        <v>#N/A</v>
      </c>
      <c r="E46" s="2">
        <v>42549</v>
      </c>
      <c r="F46" s="7">
        <v>1836</v>
      </c>
      <c r="H46" s="19"/>
      <c r="I46" s="19"/>
      <c r="J46" s="19"/>
      <c r="K46" s="19"/>
      <c r="L46" s="19"/>
    </row>
    <row r="47" spans="1:12">
      <c r="A47">
        <v>10559</v>
      </c>
      <c r="B47" t="s">
        <v>89</v>
      </c>
      <c r="C47" t="s">
        <v>19</v>
      </c>
      <c r="D47" s="10" t="e">
        <f>VLOOKUP(C47,Commission!A47:B50,2)*F47</f>
        <v>#N/A</v>
      </c>
      <c r="E47" s="2">
        <v>42527</v>
      </c>
      <c r="F47" s="7">
        <v>547.79999999999995</v>
      </c>
      <c r="H47" s="19"/>
      <c r="I47" s="19"/>
      <c r="J47" s="19"/>
      <c r="K47" s="19"/>
      <c r="L47" s="19"/>
    </row>
    <row r="48" spans="1:12">
      <c r="A48">
        <v>10566</v>
      </c>
      <c r="B48" t="s">
        <v>92</v>
      </c>
      <c r="C48" t="s">
        <v>18</v>
      </c>
      <c r="D48" s="10" t="e">
        <f>VLOOKUP(C48,Commission!A48:B51,2)*F48</f>
        <v>#N/A</v>
      </c>
      <c r="E48" s="2">
        <v>42536</v>
      </c>
      <c r="F48" s="7">
        <v>2040</v>
      </c>
      <c r="H48" s="19"/>
      <c r="I48" s="19"/>
      <c r="J48" s="19"/>
      <c r="K48" s="19"/>
      <c r="L48" s="19"/>
    </row>
    <row r="49" spans="1:12">
      <c r="A49">
        <v>10567</v>
      </c>
      <c r="B49" t="s">
        <v>95</v>
      </c>
      <c r="C49" t="s">
        <v>18</v>
      </c>
      <c r="D49" s="10" t="e">
        <f>VLOOKUP(C49,Commission!A49:B52,2)*F49</f>
        <v>#N/A</v>
      </c>
      <c r="E49" s="2">
        <v>42536</v>
      </c>
      <c r="F49" s="7">
        <v>3109</v>
      </c>
      <c r="H49" s="19"/>
      <c r="I49" s="19"/>
      <c r="J49" s="19"/>
      <c r="K49" s="19"/>
      <c r="L49" s="19"/>
    </row>
    <row r="50" spans="1:12">
      <c r="A50">
        <v>10571</v>
      </c>
      <c r="B50" t="s">
        <v>104</v>
      </c>
      <c r="C50" t="s">
        <v>18</v>
      </c>
      <c r="D50" s="10" t="e">
        <f>VLOOKUP(C50,Commission!A50:B53,2)*F50</f>
        <v>#N/A</v>
      </c>
      <c r="E50" s="2">
        <v>42539</v>
      </c>
      <c r="F50" s="7">
        <v>647.75</v>
      </c>
      <c r="H50" s="19"/>
      <c r="I50" s="19"/>
      <c r="J50" s="19"/>
      <c r="K50" s="19"/>
      <c r="L50" s="19"/>
    </row>
    <row r="51" spans="1:12">
      <c r="A51">
        <v>10575</v>
      </c>
      <c r="B51" t="s">
        <v>20</v>
      </c>
      <c r="C51" t="s">
        <v>114</v>
      </c>
      <c r="D51" s="10" t="e">
        <f>VLOOKUP(C51,Commission!A51:B54,2)*F51</f>
        <v>#N/A</v>
      </c>
      <c r="E51" s="2">
        <v>42542</v>
      </c>
      <c r="F51" s="7">
        <v>2147.4</v>
      </c>
      <c r="H51" s="19"/>
      <c r="I51" s="19"/>
      <c r="J51" s="19"/>
      <c r="K51" s="19"/>
      <c r="L51" s="19"/>
    </row>
    <row r="52" spans="1:12">
      <c r="A52">
        <v>10577</v>
      </c>
      <c r="B52" t="s">
        <v>28</v>
      </c>
      <c r="C52" t="s">
        <v>18</v>
      </c>
      <c r="D52" s="10" t="e">
        <f>VLOOKUP(C52,Commission!A52:B55,2)*F52</f>
        <v>#N/A</v>
      </c>
      <c r="E52" s="2">
        <v>42547</v>
      </c>
      <c r="F52" s="7">
        <v>569</v>
      </c>
      <c r="H52" s="19"/>
      <c r="I52" s="19"/>
      <c r="J52" s="19"/>
      <c r="K52" s="19"/>
      <c r="L52" s="19"/>
    </row>
    <row r="53" spans="1:12">
      <c r="A53">
        <v>10578</v>
      </c>
      <c r="B53" t="s">
        <v>35</v>
      </c>
      <c r="C53" t="s">
        <v>18</v>
      </c>
      <c r="D53" s="10" t="e">
        <f>VLOOKUP(C53,Commission!A53:B56,2)*F53</f>
        <v>#N/A</v>
      </c>
      <c r="E53" s="2">
        <v>42546</v>
      </c>
      <c r="F53" s="7">
        <v>477</v>
      </c>
      <c r="H53" s="19"/>
      <c r="I53" s="19"/>
      <c r="J53" s="19"/>
      <c r="K53" s="19"/>
      <c r="L53" s="19"/>
    </row>
    <row r="54" spans="1:12">
      <c r="A54">
        <v>10586</v>
      </c>
      <c r="B54" t="s">
        <v>36</v>
      </c>
      <c r="C54" t="s">
        <v>17</v>
      </c>
      <c r="D54" s="10" t="e">
        <f>VLOOKUP(C54,Commission!A54:B57,2)*F54</f>
        <v>#N/A</v>
      </c>
      <c r="E54" s="2">
        <v>42510</v>
      </c>
      <c r="F54" s="7">
        <v>28</v>
      </c>
      <c r="H54" s="19"/>
      <c r="I54" s="19"/>
      <c r="J54" s="19"/>
      <c r="K54" s="19"/>
      <c r="L54" s="19"/>
    </row>
    <row r="55" spans="1:12">
      <c r="A55">
        <v>10588</v>
      </c>
      <c r="B55" t="s">
        <v>38</v>
      </c>
      <c r="C55" t="s">
        <v>19</v>
      </c>
      <c r="D55" s="10" t="e">
        <f>VLOOKUP(C55,Commission!A55:B58,2)*F55</f>
        <v>#N/A</v>
      </c>
      <c r="E55" s="2">
        <v>42518</v>
      </c>
      <c r="F55" s="7">
        <v>3900</v>
      </c>
      <c r="H55" s="19"/>
      <c r="I55" s="19"/>
      <c r="J55" s="19"/>
      <c r="K55" s="19"/>
      <c r="L55" s="19"/>
    </row>
    <row r="56" spans="1:12">
      <c r="A56">
        <v>10589</v>
      </c>
      <c r="B56" t="s">
        <v>40</v>
      </c>
      <c r="C56" t="s">
        <v>17</v>
      </c>
      <c r="D56" s="10" t="e">
        <f>VLOOKUP(C56,Commission!A56:B59,2)*F56</f>
        <v>#N/A</v>
      </c>
      <c r="E56" s="2">
        <v>42519</v>
      </c>
      <c r="F56" s="7">
        <v>72</v>
      </c>
      <c r="H56" s="19"/>
      <c r="I56" s="19"/>
      <c r="J56" s="19"/>
      <c r="K56" s="19"/>
      <c r="L56" s="19"/>
    </row>
    <row r="57" spans="1:12">
      <c r="A57">
        <v>10590</v>
      </c>
      <c r="B57" t="s">
        <v>43</v>
      </c>
      <c r="C57" t="s">
        <v>18</v>
      </c>
      <c r="D57" s="10" t="e">
        <f>VLOOKUP(C57,Commission!A57:B60,2)*F57</f>
        <v>#N/A</v>
      </c>
      <c r="E57" s="2">
        <v>42520</v>
      </c>
      <c r="F57" s="7">
        <v>1140</v>
      </c>
      <c r="H57" s="19"/>
      <c r="I57" s="19"/>
      <c r="J57" s="19"/>
      <c r="K57" s="19"/>
      <c r="L57" s="19"/>
    </row>
    <row r="58" spans="1:12">
      <c r="A58">
        <v>10622</v>
      </c>
      <c r="B58" t="s">
        <v>56</v>
      </c>
      <c r="C58" t="s">
        <v>18</v>
      </c>
      <c r="D58" s="10" t="e">
        <f>VLOOKUP(C58,Commission!A58:B61,2)*F58</f>
        <v>#N/A</v>
      </c>
      <c r="E58" s="2">
        <v>42523</v>
      </c>
      <c r="F58" s="7">
        <v>605</v>
      </c>
      <c r="H58" s="19"/>
      <c r="I58" s="19"/>
      <c r="J58" s="19"/>
      <c r="K58" s="19"/>
      <c r="L58" s="19"/>
    </row>
    <row r="59" spans="1:12">
      <c r="A59">
        <v>10623</v>
      </c>
      <c r="B59" t="s">
        <v>68</v>
      </c>
      <c r="C59" t="s">
        <v>17</v>
      </c>
      <c r="D59" s="10" t="e">
        <f>VLOOKUP(C59,Commission!A59:B62,2)*F59</f>
        <v>#N/A</v>
      </c>
      <c r="E59" s="2">
        <v>42526</v>
      </c>
      <c r="F59" s="7">
        <v>1429.75</v>
      </c>
      <c r="H59" s="19"/>
      <c r="I59" s="19"/>
      <c r="J59" s="19"/>
      <c r="K59" s="19"/>
      <c r="L59" s="19"/>
    </row>
    <row r="60" spans="1:12">
      <c r="A60">
        <v>10625</v>
      </c>
      <c r="B60" t="s">
        <v>76</v>
      </c>
      <c r="C60" t="s">
        <v>18</v>
      </c>
      <c r="D60" s="10" t="e">
        <f>VLOOKUP(C60,Commission!A60:B63,2)*F60</f>
        <v>#N/A</v>
      </c>
      <c r="E60" s="2">
        <v>42527</v>
      </c>
      <c r="F60" s="7">
        <v>479.75</v>
      </c>
      <c r="H60" s="19"/>
      <c r="I60" s="19"/>
      <c r="J60" s="19"/>
      <c r="K60" s="19"/>
      <c r="L60" s="19"/>
    </row>
    <row r="61" spans="1:12">
      <c r="A61">
        <v>10629</v>
      </c>
      <c r="B61" t="s">
        <v>83</v>
      </c>
      <c r="C61" t="s">
        <v>18</v>
      </c>
      <c r="D61" s="10" t="e">
        <f>VLOOKUP(C61,Commission!A61:B64,2)*F61</f>
        <v>#N/A</v>
      </c>
      <c r="E61" s="2">
        <v>42526</v>
      </c>
      <c r="F61" s="7">
        <v>2775.05</v>
      </c>
      <c r="H61" s="19"/>
      <c r="I61" s="19"/>
      <c r="J61" s="19"/>
      <c r="K61" s="19"/>
      <c r="L61" s="19"/>
    </row>
    <row r="62" spans="1:12">
      <c r="A62">
        <v>10640</v>
      </c>
      <c r="B62" t="s">
        <v>93</v>
      </c>
      <c r="C62" t="s">
        <v>19</v>
      </c>
      <c r="D62" s="10" t="e">
        <f>VLOOKUP(C62,Commission!A62:B65,2)*F62</f>
        <v>#N/A</v>
      </c>
      <c r="E62" s="2">
        <v>42536</v>
      </c>
      <c r="F62" s="7">
        <v>945</v>
      </c>
      <c r="H62" s="19"/>
      <c r="I62" s="19"/>
      <c r="J62" s="19"/>
      <c r="K62" s="19"/>
      <c r="L62" s="19"/>
    </row>
    <row r="63" spans="1:12">
      <c r="A63">
        <v>10667</v>
      </c>
      <c r="B63" t="s">
        <v>96</v>
      </c>
      <c r="C63" t="s">
        <v>17</v>
      </c>
      <c r="D63" s="10" t="e">
        <f>VLOOKUP(C63,Commission!A63:B66,2)*F63</f>
        <v>#N/A</v>
      </c>
      <c r="E63" s="2">
        <v>42515</v>
      </c>
      <c r="F63" s="7">
        <v>1921</v>
      </c>
      <c r="H63" s="19"/>
      <c r="I63" s="19"/>
      <c r="J63" s="19"/>
      <c r="K63" s="19"/>
      <c r="L63" s="19"/>
    </row>
    <row r="64" spans="1:12">
      <c r="A64">
        <v>10671</v>
      </c>
      <c r="B64" t="s">
        <v>106</v>
      </c>
      <c r="C64" t="s">
        <v>19</v>
      </c>
      <c r="D64" s="10" t="e">
        <f>VLOOKUP(C64,Commission!A64:B67,2)*F64</f>
        <v>#N/A</v>
      </c>
      <c r="E64" s="2">
        <v>42529</v>
      </c>
      <c r="F64" s="7">
        <v>920.1</v>
      </c>
      <c r="H64" s="19"/>
      <c r="I64" s="19"/>
      <c r="J64" s="19"/>
      <c r="K64" s="19"/>
      <c r="L64" s="19"/>
    </row>
    <row r="65" spans="1:12">
      <c r="A65">
        <v>10676</v>
      </c>
      <c r="B65" t="s">
        <v>108</v>
      </c>
      <c r="C65" t="s">
        <v>19</v>
      </c>
      <c r="D65" s="10" t="e">
        <f>VLOOKUP(C65,Commission!A65:B68,2)*F65</f>
        <v>#N/A</v>
      </c>
      <c r="E65" s="2">
        <v>42536</v>
      </c>
      <c r="F65" s="7">
        <v>534.85</v>
      </c>
      <c r="H65" s="19"/>
      <c r="I65" s="19"/>
      <c r="J65" s="19"/>
      <c r="K65" s="19"/>
      <c r="L65" s="19"/>
    </row>
    <row r="66" spans="1:12">
      <c r="A66">
        <v>10678</v>
      </c>
      <c r="B66" t="s">
        <v>109</v>
      </c>
      <c r="C66" t="s">
        <v>19</v>
      </c>
      <c r="D66" s="10" t="e">
        <f>VLOOKUP(C66,Commission!A66:B69,2)*F66</f>
        <v>#N/A</v>
      </c>
      <c r="E66" s="2">
        <v>42539</v>
      </c>
      <c r="F66" s="7">
        <v>5256.5</v>
      </c>
      <c r="H66" s="19"/>
      <c r="I66" s="19"/>
      <c r="J66" s="19"/>
      <c r="K66" s="19"/>
      <c r="L66" s="19"/>
    </row>
    <row r="67" spans="1:12">
      <c r="A67">
        <v>10686</v>
      </c>
      <c r="B67" t="s">
        <v>111</v>
      </c>
      <c r="C67" t="s">
        <v>19</v>
      </c>
      <c r="D67" s="10" t="e">
        <f>VLOOKUP(C67,Commission!A67:B70,2)*F67</f>
        <v>#N/A</v>
      </c>
      <c r="E67" s="2">
        <v>42537</v>
      </c>
      <c r="F67" s="7">
        <v>1638.45</v>
      </c>
      <c r="H67" s="19"/>
      <c r="I67" s="19"/>
      <c r="J67" s="19"/>
      <c r="K67" s="19"/>
      <c r="L67" s="19"/>
    </row>
    <row r="68" spans="1:12">
      <c r="A68">
        <v>10687</v>
      </c>
      <c r="B68" t="s">
        <v>110</v>
      </c>
      <c r="C68" t="s">
        <v>114</v>
      </c>
      <c r="D68" s="10" t="e">
        <f>VLOOKUP(C68,Commission!A68:B71,2)*F68</f>
        <v>#N/A</v>
      </c>
      <c r="E68" s="2">
        <v>42540</v>
      </c>
      <c r="F68" s="7">
        <v>6201.9</v>
      </c>
      <c r="H68" s="19"/>
      <c r="I68" s="19"/>
      <c r="J68" s="19"/>
      <c r="K68" s="19"/>
      <c r="L68" s="19"/>
    </row>
    <row r="69" spans="1:12">
      <c r="A69">
        <v>10689</v>
      </c>
      <c r="B69" t="s">
        <v>21</v>
      </c>
      <c r="C69" t="s">
        <v>19</v>
      </c>
      <c r="D69" s="10" t="e">
        <f>VLOOKUP(C69,Commission!A69:B72,2)*F69</f>
        <v>#N/A</v>
      </c>
      <c r="E69" s="2">
        <v>42496</v>
      </c>
      <c r="F69" s="7">
        <v>630</v>
      </c>
      <c r="H69" s="19"/>
      <c r="I69" s="19"/>
      <c r="J69" s="19"/>
      <c r="K69" s="19"/>
      <c r="L69" s="19"/>
    </row>
    <row r="70" spans="1:12">
      <c r="A70">
        <v>10702</v>
      </c>
      <c r="B70" t="s">
        <v>57</v>
      </c>
      <c r="C70" t="s">
        <v>19</v>
      </c>
      <c r="D70" s="10" t="e">
        <f>VLOOKUP(C70,Commission!A70:B73,2)*F70</f>
        <v>#N/A</v>
      </c>
      <c r="E70" s="2">
        <v>42546</v>
      </c>
      <c r="F70" s="7">
        <v>330</v>
      </c>
      <c r="H70" s="19"/>
      <c r="I70" s="19"/>
      <c r="J70" s="19"/>
      <c r="K70" s="19"/>
      <c r="L70" s="19"/>
    </row>
    <row r="71" spans="1:12">
      <c r="A71">
        <v>10707</v>
      </c>
      <c r="B71" t="s">
        <v>75</v>
      </c>
      <c r="C71" t="s">
        <v>114</v>
      </c>
      <c r="D71" s="10" t="e">
        <f>VLOOKUP(C71,Commission!A71:B74,2)*F71</f>
        <v>#N/A</v>
      </c>
      <c r="E71" s="2">
        <v>42550</v>
      </c>
      <c r="F71" s="7">
        <v>1704</v>
      </c>
      <c r="H71" s="19"/>
      <c r="I71" s="19"/>
      <c r="J71" s="19"/>
      <c r="K71" s="19"/>
      <c r="L71" s="19"/>
    </row>
    <row r="72" spans="1:12">
      <c r="A72">
        <v>10741</v>
      </c>
      <c r="B72" t="s">
        <v>77</v>
      </c>
      <c r="C72" t="s">
        <v>18</v>
      </c>
      <c r="D72" s="10" t="e">
        <f>VLOOKUP(C72,Commission!A72:B75,2)*F72</f>
        <v>#N/A</v>
      </c>
      <c r="E72" s="2">
        <v>42551</v>
      </c>
      <c r="F72" s="7">
        <v>285</v>
      </c>
      <c r="H72" s="19"/>
      <c r="I72" s="19"/>
      <c r="J72" s="19"/>
      <c r="K72" s="19"/>
      <c r="L72" s="19"/>
    </row>
    <row r="73" spans="1:12">
      <c r="A73">
        <v>10760</v>
      </c>
      <c r="B73" t="s">
        <v>122</v>
      </c>
      <c r="C73" t="s">
        <v>17</v>
      </c>
      <c r="D73" s="10" t="e">
        <f>VLOOKUP(C73,Commission!A73:B76,2)*F73</f>
        <v>#N/A</v>
      </c>
      <c r="E73" s="2">
        <v>42511</v>
      </c>
      <c r="F73" s="7">
        <v>3304</v>
      </c>
      <c r="H73" s="19"/>
      <c r="I73" s="19"/>
      <c r="J73" s="19"/>
      <c r="K73" s="19"/>
      <c r="L73" s="19"/>
    </row>
    <row r="74" spans="1:12">
      <c r="A74">
        <v>10763</v>
      </c>
      <c r="B74" t="s">
        <v>88</v>
      </c>
      <c r="C74" t="s">
        <v>18</v>
      </c>
      <c r="D74" s="10" t="e">
        <f>VLOOKUP(C74,Commission!A74:B77,2)*F74</f>
        <v>#N/A</v>
      </c>
      <c r="E74" s="2">
        <v>42526</v>
      </c>
      <c r="F74" s="7">
        <v>616</v>
      </c>
      <c r="H74" s="19"/>
      <c r="I74" s="19"/>
      <c r="J74" s="19"/>
      <c r="K74" s="19"/>
      <c r="L74" s="19"/>
    </row>
    <row r="75" spans="1:12">
      <c r="A75">
        <v>10768</v>
      </c>
      <c r="B75" t="s">
        <v>113</v>
      </c>
      <c r="C75" t="s">
        <v>18</v>
      </c>
      <c r="D75" s="10" t="e">
        <f>VLOOKUP(C75,Commission!A75:B78,2)*F75</f>
        <v>#N/A</v>
      </c>
      <c r="E75" s="2">
        <v>42377</v>
      </c>
      <c r="F75" s="7">
        <v>1477</v>
      </c>
      <c r="H75" s="19"/>
      <c r="I75" s="19"/>
      <c r="J75" s="19"/>
      <c r="K75" s="19"/>
      <c r="L75" s="19"/>
    </row>
    <row r="76" spans="1:12">
      <c r="A76">
        <v>10776</v>
      </c>
      <c r="B76" t="s">
        <v>44</v>
      </c>
      <c r="C76" t="s">
        <v>19</v>
      </c>
      <c r="D76" s="10" t="e">
        <f>VLOOKUP(C76,Commission!A76:B79,2)*F76</f>
        <v>#N/A</v>
      </c>
      <c r="E76" s="2">
        <v>42536</v>
      </c>
      <c r="F76" s="7">
        <v>6984.5</v>
      </c>
      <c r="H76" s="19"/>
      <c r="I76" s="19"/>
      <c r="J76" s="19"/>
      <c r="K76" s="19"/>
      <c r="L76" s="19"/>
    </row>
    <row r="77" spans="1:12">
      <c r="A77">
        <v>10787</v>
      </c>
      <c r="B77" t="s">
        <v>118</v>
      </c>
      <c r="C77" t="s">
        <v>19</v>
      </c>
      <c r="D77" s="10" t="e">
        <f>VLOOKUP(C77,Commission!A77:B80,2)*F77</f>
        <v>#N/A</v>
      </c>
      <c r="E77" s="2">
        <v>42388</v>
      </c>
      <c r="F77" s="7">
        <v>2760.8</v>
      </c>
      <c r="H77" s="19"/>
      <c r="I77" s="19"/>
      <c r="J77" s="19"/>
      <c r="K77" s="19"/>
      <c r="L77" s="19"/>
    </row>
    <row r="78" spans="1:12">
      <c r="A78">
        <v>10790</v>
      </c>
      <c r="B78" t="s">
        <v>51</v>
      </c>
      <c r="C78" t="s">
        <v>114</v>
      </c>
      <c r="D78" s="10" t="e">
        <f>VLOOKUP(C78,Commission!A78:B81,2)*F78</f>
        <v>#N/A</v>
      </c>
      <c r="E78" s="2">
        <v>42512</v>
      </c>
      <c r="F78" s="7">
        <v>850</v>
      </c>
      <c r="H78" s="19"/>
      <c r="I78" s="19"/>
      <c r="J78" s="19"/>
      <c r="K78" s="19"/>
      <c r="L78" s="19"/>
    </row>
    <row r="79" spans="1:12">
      <c r="A79">
        <v>10807</v>
      </c>
      <c r="B79" t="s">
        <v>55</v>
      </c>
      <c r="C79" t="s">
        <v>17</v>
      </c>
      <c r="D79" s="10" t="e">
        <f>VLOOKUP(C79,Commission!A79:B82,2)*F79</f>
        <v>#N/A</v>
      </c>
      <c r="E79" s="2">
        <v>42521</v>
      </c>
      <c r="F79" s="7">
        <v>18.399999999999999</v>
      </c>
      <c r="H79" s="19"/>
      <c r="I79" s="19"/>
      <c r="J79" s="19"/>
      <c r="K79" s="19"/>
      <c r="L79" s="19"/>
    </row>
    <row r="80" spans="1:12">
      <c r="A80">
        <v>10815</v>
      </c>
      <c r="B80" t="s">
        <v>72</v>
      </c>
      <c r="C80" t="s">
        <v>18</v>
      </c>
      <c r="D80" s="10" t="e">
        <f>VLOOKUP(C80,Commission!A80:B83,2)*F80</f>
        <v>#N/A</v>
      </c>
      <c r="E80" s="2">
        <v>42495</v>
      </c>
      <c r="F80" s="7">
        <v>40</v>
      </c>
      <c r="H80" s="19"/>
      <c r="I80" s="19"/>
      <c r="J80" s="19"/>
      <c r="K80" s="19"/>
      <c r="L80" s="19"/>
    </row>
    <row r="81" spans="1:12">
      <c r="A81">
        <v>10831</v>
      </c>
      <c r="B81" t="s">
        <v>29</v>
      </c>
      <c r="C81" t="s">
        <v>19</v>
      </c>
      <c r="D81" s="10" t="e">
        <f>VLOOKUP(C81,Commission!A81:B84,2)*F81</f>
        <v>#N/A</v>
      </c>
      <c r="E81" s="2">
        <v>42537</v>
      </c>
      <c r="F81" s="7">
        <v>2684.4</v>
      </c>
      <c r="H81" s="19"/>
      <c r="I81" s="19"/>
      <c r="J81" s="19"/>
      <c r="K81" s="19"/>
      <c r="L81" s="19"/>
    </row>
    <row r="82" spans="1:12">
      <c r="A82">
        <v>10840</v>
      </c>
      <c r="B82" t="s">
        <v>49</v>
      </c>
      <c r="C82" t="s">
        <v>19</v>
      </c>
      <c r="D82" s="10" t="e">
        <f>VLOOKUP(C82,Commission!A82:B85,2)*F82</f>
        <v>#N/A</v>
      </c>
      <c r="E82" s="2">
        <v>42540</v>
      </c>
      <c r="F82" s="7">
        <v>264</v>
      </c>
      <c r="H82" s="19"/>
      <c r="I82" s="19"/>
      <c r="J82" s="19"/>
      <c r="K82" s="19"/>
      <c r="L82" s="19"/>
    </row>
    <row r="83" spans="1:12">
      <c r="A83">
        <v>10858</v>
      </c>
      <c r="B83" t="s">
        <v>50</v>
      </c>
      <c r="C83" t="s">
        <v>17</v>
      </c>
      <c r="D83" s="10" t="e">
        <f>VLOOKUP(C83,Commission!A83:B86,2)*F83</f>
        <v>#N/A</v>
      </c>
      <c r="E83" s="2">
        <v>42429</v>
      </c>
      <c r="F83" s="7">
        <v>649</v>
      </c>
      <c r="H83" s="19"/>
      <c r="I83" s="19"/>
      <c r="J83" s="19"/>
      <c r="K83" s="19"/>
      <c r="L83" s="19"/>
    </row>
    <row r="84" spans="1:12">
      <c r="A84">
        <v>10864</v>
      </c>
      <c r="B84" t="s">
        <v>73</v>
      </c>
      <c r="C84" t="s">
        <v>17</v>
      </c>
      <c r="D84" s="10" t="e">
        <f>VLOOKUP(C84,Commission!A84:B87,2)*F84</f>
        <v>#N/A</v>
      </c>
      <c r="E84" s="2">
        <v>42496</v>
      </c>
      <c r="F84" s="7">
        <v>282</v>
      </c>
      <c r="H84" s="19"/>
      <c r="I84" s="19"/>
      <c r="J84" s="19"/>
      <c r="K84" s="19"/>
      <c r="L84" s="19"/>
    </row>
    <row r="85" spans="1:12">
      <c r="A85">
        <v>10881</v>
      </c>
      <c r="B85" t="s">
        <v>103</v>
      </c>
      <c r="C85" t="s">
        <v>19</v>
      </c>
      <c r="D85" s="10" t="e">
        <f>VLOOKUP(C85,Commission!A85:B88,2)*F85</f>
        <v>#N/A</v>
      </c>
      <c r="E85" s="2">
        <v>42505</v>
      </c>
      <c r="F85" s="7">
        <v>150</v>
      </c>
      <c r="H85" s="19"/>
      <c r="I85" s="19"/>
      <c r="J85" s="19"/>
      <c r="K85" s="19"/>
      <c r="L85" s="19"/>
    </row>
    <row r="86" spans="1:12">
      <c r="A86">
        <v>10887</v>
      </c>
      <c r="B86" t="s">
        <v>53</v>
      </c>
      <c r="C86" t="s">
        <v>114</v>
      </c>
      <c r="D86" s="10" t="e">
        <f>VLOOKUP(C86,Commission!A86:B89,2)*F86</f>
        <v>#N/A</v>
      </c>
      <c r="E86" s="2">
        <v>42505</v>
      </c>
      <c r="F86" s="7">
        <v>70</v>
      </c>
      <c r="H86" s="19"/>
      <c r="I86" s="19"/>
      <c r="J86" s="19"/>
      <c r="K86" s="19"/>
      <c r="L86" s="19"/>
    </row>
    <row r="87" spans="1:12">
      <c r="A87">
        <v>10907</v>
      </c>
      <c r="B87" t="s">
        <v>82</v>
      </c>
      <c r="C87" t="s">
        <v>19</v>
      </c>
      <c r="D87" s="10" t="e">
        <f>VLOOKUP(C87,Commission!A87:B90,2)*F87</f>
        <v>#N/A</v>
      </c>
      <c r="E87" s="2">
        <v>42517</v>
      </c>
      <c r="F87" s="7">
        <v>108.5</v>
      </c>
      <c r="H87" s="19"/>
      <c r="I87" s="19"/>
      <c r="J87" s="19"/>
      <c r="K87" s="19"/>
      <c r="L87" s="19"/>
    </row>
    <row r="88" spans="1:12">
      <c r="A88">
        <v>10926</v>
      </c>
      <c r="B88" t="s">
        <v>84</v>
      </c>
      <c r="C88" t="s">
        <v>17</v>
      </c>
      <c r="D88" s="10" t="e">
        <f>VLOOKUP(C88,Commission!A88:B91,2)*F88</f>
        <v>#N/A</v>
      </c>
      <c r="E88" s="2">
        <v>42526</v>
      </c>
      <c r="F88" s="7">
        <v>514.4</v>
      </c>
      <c r="H88" s="19"/>
      <c r="I88" s="19"/>
      <c r="J88" s="19"/>
      <c r="K88" s="19"/>
      <c r="L88" s="19"/>
    </row>
    <row r="89" spans="1:12">
      <c r="A89">
        <v>10935</v>
      </c>
      <c r="B89" t="s">
        <v>25</v>
      </c>
      <c r="C89" t="s">
        <v>19</v>
      </c>
      <c r="D89" s="10" t="e">
        <f>VLOOKUP(C89,Commission!A89:B92,2)*F89</f>
        <v>#N/A</v>
      </c>
      <c r="E89" s="2">
        <v>42529</v>
      </c>
      <c r="F89" s="7">
        <v>700</v>
      </c>
      <c r="H89" s="19"/>
      <c r="I89" s="19"/>
      <c r="J89" s="19"/>
      <c r="K89" s="19"/>
      <c r="L89" s="19"/>
    </row>
    <row r="90" spans="1:12">
      <c r="A90">
        <v>10946</v>
      </c>
      <c r="B90" t="s">
        <v>32</v>
      </c>
      <c r="C90" t="s">
        <v>17</v>
      </c>
      <c r="D90" s="10" t="e">
        <f>VLOOKUP(C90,Commission!A90:B93,2)*F90</f>
        <v>#N/A</v>
      </c>
      <c r="E90" s="2">
        <v>42532</v>
      </c>
      <c r="F90" s="7">
        <v>1407.5</v>
      </c>
      <c r="H90" s="19"/>
      <c r="I90" s="19"/>
      <c r="J90" s="19"/>
      <c r="K90" s="19"/>
      <c r="L90" s="19"/>
    </row>
    <row r="91" spans="1:12">
      <c r="A91">
        <v>10957</v>
      </c>
      <c r="B91" t="s">
        <v>59</v>
      </c>
      <c r="C91" t="s">
        <v>18</v>
      </c>
      <c r="D91" s="10" t="e">
        <f>VLOOKUP(C91,Commission!A91:B94,2)*F91</f>
        <v>#N/A</v>
      </c>
      <c r="E91" s="2">
        <v>42477</v>
      </c>
      <c r="F91" s="7">
        <v>1762.7</v>
      </c>
      <c r="H91" s="19"/>
      <c r="I91" s="19"/>
      <c r="J91" s="19"/>
      <c r="K91" s="19"/>
      <c r="L91" s="19"/>
    </row>
    <row r="92" spans="1:12">
      <c r="A92">
        <v>10960</v>
      </c>
      <c r="B92" t="s">
        <v>67</v>
      </c>
      <c r="C92" t="s">
        <v>17</v>
      </c>
      <c r="D92" s="10" t="e">
        <f>VLOOKUP(C92,Commission!A92:B95,2)*F92</f>
        <v>#N/A</v>
      </c>
      <c r="E92" s="2">
        <v>42539</v>
      </c>
      <c r="F92" s="7">
        <v>276.60000000000002</v>
      </c>
      <c r="H92" s="19"/>
      <c r="I92" s="19"/>
      <c r="J92" s="19"/>
      <c r="K92" s="19"/>
      <c r="L92" s="19"/>
    </row>
    <row r="93" spans="1:12">
      <c r="A93">
        <v>10962</v>
      </c>
      <c r="B93" t="s">
        <v>85</v>
      </c>
      <c r="C93" t="s">
        <v>19</v>
      </c>
      <c r="D93" s="10" t="e">
        <f>VLOOKUP(C93,Commission!A93:B96,2)*F93</f>
        <v>#N/A</v>
      </c>
      <c r="E93" s="2">
        <v>42478</v>
      </c>
      <c r="F93" s="7">
        <v>3584</v>
      </c>
      <c r="H93" s="19"/>
      <c r="I93" s="19"/>
      <c r="J93" s="19"/>
      <c r="K93" s="19"/>
      <c r="L93" s="19"/>
    </row>
    <row r="94" spans="1:12">
      <c r="A94">
        <v>10963</v>
      </c>
      <c r="B94" t="s">
        <v>62</v>
      </c>
      <c r="C94" t="s">
        <v>19</v>
      </c>
      <c r="D94" s="10" t="e">
        <f>VLOOKUP(C94,Commission!A94:B97,2)*F94</f>
        <v>#N/A</v>
      </c>
      <c r="E94" s="2">
        <v>42539</v>
      </c>
      <c r="F94" s="7">
        <v>68</v>
      </c>
      <c r="H94" s="19"/>
      <c r="I94" s="19"/>
      <c r="J94" s="19"/>
      <c r="K94" s="19"/>
      <c r="L94" s="19"/>
    </row>
    <row r="95" spans="1:12">
      <c r="A95">
        <v>10966</v>
      </c>
      <c r="B95" t="s">
        <v>99</v>
      </c>
      <c r="C95" t="s">
        <v>18</v>
      </c>
      <c r="D95" s="10" t="e">
        <f>VLOOKUP(C95,Commission!A95:B98,2)*F95</f>
        <v>#N/A</v>
      </c>
      <c r="E95" s="2">
        <v>42540</v>
      </c>
      <c r="F95" s="7">
        <v>1255.5999999999999</v>
      </c>
      <c r="H95" s="19"/>
      <c r="I95" s="19"/>
      <c r="J95" s="19"/>
      <c r="K95" s="19"/>
      <c r="L95" s="19"/>
    </row>
    <row r="96" spans="1:12">
      <c r="A96">
        <v>10967</v>
      </c>
      <c r="B96" t="s">
        <v>119</v>
      </c>
      <c r="C96" t="s">
        <v>19</v>
      </c>
      <c r="D96" s="10" t="e">
        <f>VLOOKUP(C96,Commission!A96:B99,2)*F96</f>
        <v>#N/A</v>
      </c>
      <c r="E96" s="2">
        <v>42543</v>
      </c>
      <c r="F96" s="7">
        <v>910.4</v>
      </c>
      <c r="H96" s="19"/>
      <c r="I96" s="19"/>
      <c r="J96" s="19"/>
      <c r="K96" s="19"/>
      <c r="L96" s="19"/>
    </row>
    <row r="97" spans="1:12">
      <c r="A97">
        <v>10982</v>
      </c>
      <c r="B97" t="s">
        <v>65</v>
      </c>
      <c r="C97" t="s">
        <v>17</v>
      </c>
      <c r="D97" s="10" t="e">
        <f>VLOOKUP(C97,Commission!A97:B100,2)*F97</f>
        <v>#N/A</v>
      </c>
      <c r="E97" s="2">
        <v>42547</v>
      </c>
      <c r="F97" s="7">
        <v>1014</v>
      </c>
      <c r="H97" s="19"/>
      <c r="I97" s="19"/>
      <c r="J97" s="19"/>
      <c r="K97" s="19"/>
      <c r="L97" s="19"/>
    </row>
    <row r="98" spans="1:12">
      <c r="A98">
        <v>10996</v>
      </c>
      <c r="B98" t="s">
        <v>69</v>
      </c>
      <c r="C98" t="s">
        <v>18</v>
      </c>
      <c r="D98" s="10" t="e">
        <f>VLOOKUP(C98,Commission!A98:B101,2)*F98</f>
        <v>#N/A</v>
      </c>
      <c r="E98" s="2">
        <v>42492</v>
      </c>
      <c r="F98" s="7">
        <v>560</v>
      </c>
      <c r="H98" s="19"/>
      <c r="I98" s="19"/>
      <c r="J98" s="19"/>
      <c r="K98" s="19"/>
      <c r="L98" s="19"/>
    </row>
    <row r="99" spans="1:12">
      <c r="A99">
        <v>10998</v>
      </c>
      <c r="B99" t="s">
        <v>70</v>
      </c>
      <c r="C99" t="s">
        <v>18</v>
      </c>
      <c r="D99" s="10" t="e">
        <f>VLOOKUP(C99,Commission!A99:B102,2)*F99</f>
        <v>#N/A</v>
      </c>
      <c r="E99" s="2">
        <v>42434</v>
      </c>
      <c r="F99" s="7">
        <v>686</v>
      </c>
      <c r="H99" s="19"/>
      <c r="I99" s="19"/>
      <c r="J99" s="19"/>
      <c r="K99" s="19"/>
      <c r="L99" s="19"/>
    </row>
    <row r="100" spans="1:12">
      <c r="A100">
        <v>11007</v>
      </c>
      <c r="B100" t="s">
        <v>98</v>
      </c>
      <c r="C100" t="s">
        <v>19</v>
      </c>
      <c r="D100" s="10" t="e">
        <f>VLOOKUP(C100,Commission!A100:B103,2)*F100</f>
        <v>#N/A</v>
      </c>
      <c r="E100" s="2">
        <v>42498</v>
      </c>
      <c r="F100" s="7">
        <v>2633.9</v>
      </c>
      <c r="H100" s="19"/>
      <c r="I100" s="19"/>
      <c r="J100" s="19"/>
      <c r="K100" s="19"/>
      <c r="L100" s="19"/>
    </row>
    <row r="101" spans="1:12">
      <c r="A101">
        <v>11026</v>
      </c>
      <c r="B101" t="s">
        <v>22</v>
      </c>
      <c r="C101" t="s">
        <v>17</v>
      </c>
      <c r="D101" s="10" t="e">
        <f>VLOOKUP(C101,Commission!A101:B104,2)*F101</f>
        <v>#N/A</v>
      </c>
      <c r="E101" s="2">
        <v>42444</v>
      </c>
      <c r="F101" s="7">
        <v>1030</v>
      </c>
      <c r="H101" s="19"/>
      <c r="I101" s="19"/>
      <c r="J101" s="19"/>
      <c r="K101" s="19"/>
      <c r="L101" s="19"/>
    </row>
    <row r="102" spans="1:12">
      <c r="A102">
        <v>11037</v>
      </c>
      <c r="B102" t="s">
        <v>23</v>
      </c>
      <c r="C102" t="s">
        <v>17</v>
      </c>
      <c r="D102" s="10" t="e">
        <f>VLOOKUP(C102,Commission!A102:B105,2)*F102</f>
        <v>#N/A</v>
      </c>
      <c r="E102" s="2">
        <v>42511</v>
      </c>
      <c r="F102" s="7">
        <v>60</v>
      </c>
      <c r="H102" s="19"/>
      <c r="I102" s="19"/>
      <c r="J102" s="19"/>
      <c r="K102" s="19"/>
      <c r="L102" s="19"/>
    </row>
    <row r="103" spans="1:12">
      <c r="A103">
        <v>11064</v>
      </c>
      <c r="B103" t="s">
        <v>120</v>
      </c>
      <c r="C103" t="s">
        <v>114</v>
      </c>
      <c r="D103" s="10" t="e">
        <f>VLOOKUP(C103,Commission!A103:B106,2)*F103</f>
        <v>#N/A</v>
      </c>
      <c r="E103" s="2">
        <v>42521</v>
      </c>
      <c r="F103" s="7">
        <v>4722.3</v>
      </c>
      <c r="H103" s="19"/>
      <c r="I103" s="19"/>
      <c r="J103" s="19"/>
      <c r="K103" s="19"/>
      <c r="L103" s="19"/>
    </row>
    <row r="104" spans="1:12">
      <c r="A104">
        <v>11068</v>
      </c>
      <c r="B104" t="s">
        <v>34</v>
      </c>
      <c r="C104" t="s">
        <v>19</v>
      </c>
      <c r="D104" s="10" t="e">
        <f>VLOOKUP(C104,Commission!A104:B107,2)*F104</f>
        <v>#N/A</v>
      </c>
      <c r="E104" s="2">
        <v>42526</v>
      </c>
      <c r="F104" s="7">
        <v>2384.8000000000002</v>
      </c>
      <c r="H104" s="19"/>
      <c r="I104" s="19"/>
      <c r="J104" s="19"/>
      <c r="K104" s="19"/>
      <c r="L104" s="19"/>
    </row>
    <row r="105" spans="1:12">
      <c r="A105">
        <v>11069</v>
      </c>
      <c r="B105" t="s">
        <v>39</v>
      </c>
      <c r="C105" t="s">
        <v>19</v>
      </c>
      <c r="D105" s="10" t="e">
        <f>VLOOKUP(C105,Commission!A105:B108,2)*F105</f>
        <v>#N/A</v>
      </c>
      <c r="E105" s="2">
        <v>42434</v>
      </c>
      <c r="F105" s="7">
        <v>360</v>
      </c>
      <c r="H105" s="19"/>
      <c r="I105" s="19"/>
      <c r="J105" s="19"/>
      <c r="K105" s="19"/>
      <c r="L105" s="19"/>
    </row>
  </sheetData>
  <sortState ref="A4:L105">
    <sortCondition ref="A4"/>
  </sortState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zoomScale="120" zoomScaleNormal="120" workbookViewId="0">
      <selection sqref="A1:C1"/>
    </sheetView>
  </sheetViews>
  <sheetFormatPr defaultRowHeight="14.25"/>
  <cols>
    <col min="1" max="1" width="13.125" customWidth="1"/>
    <col min="2" max="2" width="12.25" customWidth="1"/>
    <col min="3" max="4" width="13.625" customWidth="1"/>
    <col min="5" max="5" width="8.375" customWidth="1"/>
    <col min="6" max="6" width="11.75" bestFit="1" customWidth="1"/>
    <col min="7" max="7" width="10.875" bestFit="1" customWidth="1"/>
    <col min="8" max="8" width="12.125" bestFit="1" customWidth="1"/>
  </cols>
  <sheetData>
    <row r="1" spans="1:8" ht="15">
      <c r="A1" s="34" t="s">
        <v>126</v>
      </c>
      <c r="B1" s="34"/>
      <c r="C1" s="34"/>
      <c r="D1" s="13"/>
      <c r="F1" s="34" t="s">
        <v>129</v>
      </c>
      <c r="G1" s="34"/>
      <c r="H1" s="34"/>
    </row>
    <row r="2" spans="1:8" ht="27.75" customHeight="1">
      <c r="A2" s="11" t="s">
        <v>125</v>
      </c>
      <c r="B2" s="12" t="s">
        <v>8</v>
      </c>
      <c r="C2" s="12" t="s">
        <v>132</v>
      </c>
      <c r="D2" s="12" t="s">
        <v>133</v>
      </c>
      <c r="F2" s="11" t="s">
        <v>124</v>
      </c>
      <c r="G2" s="12" t="s">
        <v>8</v>
      </c>
      <c r="H2" s="11" t="s">
        <v>9</v>
      </c>
    </row>
    <row r="3" spans="1:8">
      <c r="A3" t="s">
        <v>17</v>
      </c>
      <c r="B3">
        <f>COUNTIF(C4:C105,A3)</f>
        <v>0</v>
      </c>
      <c r="C3" s="20"/>
      <c r="D3" s="21"/>
      <c r="F3" t="s">
        <v>2</v>
      </c>
      <c r="G3" s="6"/>
      <c r="H3" s="19"/>
    </row>
    <row r="4" spans="1:8">
      <c r="A4" t="s">
        <v>18</v>
      </c>
      <c r="B4">
        <f t="shared" ref="B4:B6" si="0">COUNTIF(C5:C106,A4)</f>
        <v>0</v>
      </c>
      <c r="D4" s="21"/>
      <c r="F4" t="s">
        <v>4</v>
      </c>
      <c r="G4" s="6"/>
      <c r="H4" s="19"/>
    </row>
    <row r="5" spans="1:8">
      <c r="A5" t="s">
        <v>19</v>
      </c>
      <c r="B5">
        <f t="shared" si="0"/>
        <v>0</v>
      </c>
      <c r="D5" s="21"/>
      <c r="F5" t="s">
        <v>5</v>
      </c>
      <c r="G5" s="6"/>
      <c r="H5" s="19"/>
    </row>
    <row r="6" spans="1:8">
      <c r="A6" t="s">
        <v>114</v>
      </c>
      <c r="B6">
        <f t="shared" si="0"/>
        <v>0</v>
      </c>
      <c r="C6" s="20"/>
      <c r="D6" s="21"/>
      <c r="F6" t="s">
        <v>6</v>
      </c>
      <c r="G6" s="6"/>
      <c r="H6" s="19"/>
    </row>
    <row r="7" spans="1:8" ht="15" thickBot="1">
      <c r="A7" t="s">
        <v>123</v>
      </c>
      <c r="B7" s="22">
        <f>COUNT(C7:C108)</f>
        <v>0</v>
      </c>
      <c r="C7" s="22"/>
      <c r="D7" s="23"/>
      <c r="F7" t="s">
        <v>7</v>
      </c>
      <c r="G7" s="24"/>
      <c r="H7" s="25"/>
    </row>
    <row r="8" spans="1:8" ht="15.75" thickTop="1" thickBot="1">
      <c r="B8" s="20"/>
      <c r="F8" t="s">
        <v>10</v>
      </c>
      <c r="G8" s="22"/>
      <c r="H8" s="23"/>
    </row>
    <row r="9" spans="1:8" ht="15" thickTop="1">
      <c r="F9" s="5"/>
      <c r="G9" s="10"/>
    </row>
    <row r="10" spans="1:8">
      <c r="F10" s="5"/>
      <c r="G10" s="10"/>
    </row>
    <row r="11" spans="1:8" ht="31.5" customHeight="1">
      <c r="F11" s="5"/>
      <c r="G11" s="10"/>
    </row>
    <row r="12" spans="1:8">
      <c r="B12" s="16" t="s">
        <v>12</v>
      </c>
      <c r="F12" s="5"/>
      <c r="G12" s="10"/>
    </row>
    <row r="13" spans="1:8">
      <c r="B13" s="15"/>
      <c r="F13" s="5"/>
      <c r="G13" s="10"/>
    </row>
    <row r="14" spans="1:8">
      <c r="F14" s="5"/>
      <c r="G14" s="10"/>
    </row>
    <row r="15" spans="1:8">
      <c r="A15" t="s">
        <v>130</v>
      </c>
      <c r="F15" s="5"/>
      <c r="G15" s="10"/>
    </row>
    <row r="16" spans="1:8">
      <c r="A16" t="s">
        <v>13</v>
      </c>
      <c r="B16" s="19"/>
      <c r="F16" s="5"/>
      <c r="G16" s="10"/>
    </row>
    <row r="17" spans="1:7">
      <c r="A17" t="s">
        <v>14</v>
      </c>
      <c r="B17" s="19"/>
      <c r="F17" s="5"/>
      <c r="G17" s="10"/>
    </row>
    <row r="18" spans="1:7">
      <c r="F18" s="5"/>
      <c r="G18" s="10"/>
    </row>
    <row r="19" spans="1:7">
      <c r="F19" s="5"/>
      <c r="G19" s="10"/>
    </row>
    <row r="20" spans="1:7">
      <c r="F20" s="5"/>
      <c r="G20" s="10"/>
    </row>
    <row r="21" spans="1:7">
      <c r="F21" s="5"/>
      <c r="G21" s="10"/>
    </row>
    <row r="22" spans="1:7">
      <c r="F22" s="5"/>
      <c r="G22" s="10"/>
    </row>
    <row r="23" spans="1:7">
      <c r="F23" s="5"/>
      <c r="G23" s="10"/>
    </row>
    <row r="24" spans="1:7">
      <c r="F24" s="5"/>
      <c r="G24" s="10"/>
    </row>
    <row r="25" spans="1:7">
      <c r="F25" s="5"/>
      <c r="G25" s="10"/>
    </row>
    <row r="26" spans="1:7">
      <c r="F26" s="5"/>
      <c r="G26" s="10"/>
    </row>
    <row r="27" spans="1:7">
      <c r="F27" s="5"/>
      <c r="G27" s="10"/>
    </row>
    <row r="28" spans="1:7">
      <c r="F28" s="5"/>
      <c r="G28" s="10"/>
    </row>
    <row r="29" spans="1:7">
      <c r="F29" s="5"/>
      <c r="G29" s="10"/>
    </row>
    <row r="30" spans="1:7">
      <c r="F30" s="5"/>
      <c r="G30" s="10"/>
    </row>
    <row r="31" spans="1:7">
      <c r="F31" s="5"/>
      <c r="G31" s="10"/>
    </row>
    <row r="32" spans="1:7">
      <c r="F32" s="5"/>
      <c r="G32" s="10"/>
    </row>
    <row r="33" spans="6:7">
      <c r="F33" s="5"/>
      <c r="G33" s="10"/>
    </row>
    <row r="34" spans="6:7">
      <c r="F34" s="5"/>
      <c r="G34" s="10"/>
    </row>
    <row r="35" spans="6:7">
      <c r="F35" s="5"/>
      <c r="G35" s="10"/>
    </row>
    <row r="36" spans="6:7">
      <c r="F36" s="5"/>
      <c r="G36" s="10"/>
    </row>
    <row r="37" spans="6:7">
      <c r="F37" s="5"/>
      <c r="G37" s="10"/>
    </row>
    <row r="38" spans="6:7">
      <c r="F38" s="5"/>
      <c r="G38" s="10"/>
    </row>
    <row r="39" spans="6:7">
      <c r="F39" s="5"/>
      <c r="G39" s="10"/>
    </row>
    <row r="40" spans="6:7">
      <c r="F40" s="5"/>
      <c r="G40" s="10"/>
    </row>
    <row r="41" spans="6:7">
      <c r="F41" s="5"/>
      <c r="G41" s="10"/>
    </row>
    <row r="42" spans="6:7">
      <c r="F42" s="5"/>
      <c r="G42" s="10"/>
    </row>
    <row r="43" spans="6:7">
      <c r="F43" s="5"/>
      <c r="G43" s="10"/>
    </row>
    <row r="44" spans="6:7">
      <c r="F44" s="5"/>
      <c r="G44" s="10"/>
    </row>
    <row r="45" spans="6:7">
      <c r="F45" s="5"/>
      <c r="G45" s="10"/>
    </row>
    <row r="46" spans="6:7">
      <c r="F46" s="5"/>
      <c r="G46" s="10"/>
    </row>
    <row r="47" spans="6:7">
      <c r="F47" s="5"/>
      <c r="G47" s="10"/>
    </row>
    <row r="48" spans="6:7">
      <c r="F48" s="5"/>
      <c r="G48" s="10"/>
    </row>
    <row r="49" spans="6:7">
      <c r="F49" s="5"/>
      <c r="G49" s="10"/>
    </row>
    <row r="50" spans="6:7">
      <c r="F50" s="5"/>
      <c r="G50" s="10"/>
    </row>
    <row r="51" spans="6:7">
      <c r="F51" s="5"/>
      <c r="G51" s="10"/>
    </row>
    <row r="52" spans="6:7">
      <c r="F52" s="5"/>
      <c r="G52" s="10"/>
    </row>
    <row r="53" spans="6:7">
      <c r="F53" s="5"/>
      <c r="G53" s="10"/>
    </row>
    <row r="54" spans="6:7">
      <c r="F54" s="5"/>
      <c r="G54" s="10"/>
    </row>
    <row r="55" spans="6:7">
      <c r="F55" s="5"/>
      <c r="G55" s="10"/>
    </row>
    <row r="56" spans="6:7">
      <c r="F56" s="5"/>
      <c r="G56" s="10"/>
    </row>
    <row r="57" spans="6:7">
      <c r="F57" s="5"/>
      <c r="G57" s="10"/>
    </row>
    <row r="58" spans="6:7">
      <c r="F58" s="5"/>
      <c r="G58" s="10"/>
    </row>
    <row r="59" spans="6:7">
      <c r="F59" s="5"/>
      <c r="G59" s="10"/>
    </row>
    <row r="60" spans="6:7">
      <c r="F60" s="5"/>
      <c r="G60" s="10"/>
    </row>
    <row r="61" spans="6:7">
      <c r="F61" s="5"/>
      <c r="G61" s="10"/>
    </row>
    <row r="62" spans="6:7">
      <c r="F62" s="5"/>
      <c r="G62" s="10"/>
    </row>
  </sheetData>
  <mergeCells count="2">
    <mergeCell ref="A1:C1"/>
    <mergeCell ref="F1:H1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7"/>
  <sheetViews>
    <sheetView zoomScale="120" zoomScaleNormal="120" workbookViewId="0"/>
  </sheetViews>
  <sheetFormatPr defaultRowHeight="14.25"/>
  <sheetData>
    <row r="3" spans="1:2" ht="15">
      <c r="A3" s="14" t="s">
        <v>127</v>
      </c>
    </row>
    <row r="4" spans="1:2">
      <c r="A4" t="s">
        <v>19</v>
      </c>
      <c r="B4" s="3">
        <v>7.4999999999999997E-2</v>
      </c>
    </row>
    <row r="5" spans="1:2">
      <c r="A5" t="s">
        <v>17</v>
      </c>
      <c r="B5" s="4">
        <v>0.06</v>
      </c>
    </row>
    <row r="6" spans="1:2">
      <c r="A6" t="s">
        <v>18</v>
      </c>
      <c r="B6" s="4">
        <v>0.04</v>
      </c>
    </row>
    <row r="7" spans="1:2">
      <c r="A7" t="s">
        <v>114</v>
      </c>
      <c r="B7" s="3">
        <v>5.5E-2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Documentation</vt:lpstr>
      <vt:lpstr>Invoices</vt:lpstr>
      <vt:lpstr>Invoice Reports</vt:lpstr>
      <vt:lpstr>Commission</vt:lpstr>
      <vt:lpstr>CurrentDate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Roy</dc:creator>
  <cp:lastModifiedBy>Roy2012</cp:lastModifiedBy>
  <dcterms:created xsi:type="dcterms:W3CDTF">2012-06-14T17:43:34Z</dcterms:created>
  <dcterms:modified xsi:type="dcterms:W3CDTF">2013-05-11T21:57:00Z</dcterms:modified>
</cp:coreProperties>
</file>